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<sst xmlns="http://schemas.openxmlformats.org/spreadsheetml/2006/main" count="131" uniqueCount="104">
  <si>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</si>
  <si>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</si>
  <si>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</si>
  <si>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</si>
  <si>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</si>
  <si>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</si>
  <si>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</si>
  <si>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</si>
  <si>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</si>
  <si>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</si>
  <si>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</si>
  <si>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</si>
  <si>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</si>
  <si>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</si>
  <si>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</si>
  <si>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</si>
  <si>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</si>
  <si>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</si>
  <si>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</si>
  <si>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</si>
  <si>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</si>
  <si>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</si>
  <si>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</si>
  <si>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</si>
  <si>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</si>
  <si>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</si>
  <si>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</si>
  <si>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</si>
  <si>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</si>
  <si>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</si>
  <si>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</si>
  <si>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</si>
  <si>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</si>
  <si>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</si>
  <si>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</si>
  <si>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</si>
  <si>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</si>
  <si>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</si>
  <si>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</si>
  <si>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</si>
  <si>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</si>
  <si>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</si>
  <si>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</si>
  <si>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</si>
  <si>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</si>
  <si>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</si>
  <si>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</si>
  <si>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</si>
  <si>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</si>
  <si>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</si>
  <si>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</si>
  <si>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</si>
  <si>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</si>
  <si>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</si>
  <si>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</si>
  <si>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</si>
  <si>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</si>
  <si>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</si>
  <si>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</si>
  <si>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</si>
  <si>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</si>
  <si>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</si>
  <si>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</si>
  <si>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</si>
  <si>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</si>
  <si>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</si>
  <si>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</si>
  <si>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</si>
  <si>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</si>
  <si>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</si>
  <si>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</si>
  <si>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</si>
  <si>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</si>
  <si>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</si>
  <si>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</si>
  <si>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</si>
  <si>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</si>
  <si>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</si>
  <si>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</si>
  <si>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</si>
  <si>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</si>
  <si>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</si>
  <si>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</si>
  <si>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</si>
  <si>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</si>
  <si>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</si>
  <si>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</si>
  <si>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</si>
  <si>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</si>
  <si>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</si>
  <si>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</si>
  <si>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</si>
  <si>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</si>
  <si>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</si>
  <si>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</si>
  <si>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</si>
  <si>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Град:Мездра</t>
  </si>
  <si>
    <t xml:space="preserve">                               Тел.: 0910 / 9-25-48</t>
  </si>
  <si>
    <t xml:space="preserve">гр.Мездра </t>
  </si>
  <si>
    <t xml:space="preserve">Адм. секретар: Стефка Лалова Йончева </t>
  </si>
  <si>
    <t>Председател:  Пенка Петкова Петрова</t>
  </si>
  <si>
    <t xml:space="preserve">                               Съставил: Милена Димитрова Василева</t>
  </si>
  <si>
    <t>ЗА ДЕЙНОСТТА НА  ДЪРЖАВНИТЕ СЪДЕБНИ  ИЗПЪЛНИТЕЛИ В РАЙОННИТЕ СЪДИЛИЩА ПРЕЗ  2009 г.</t>
  </si>
  <si>
    <t>Дата: 07.01.2010 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</si>
</sst>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A13">
      <selection activeCell="C3" sqref="C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704</v>
      </c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933</v>
      </c>
      <c r="D20" s="65">
        <f aca="true" t="shared" si="0" ref="D20:R20">SUM(D21+D24+D28+D33+D34)</f>
        <v>145</v>
      </c>
      <c r="E20" s="65">
        <f t="shared" si="0"/>
        <v>1078</v>
      </c>
      <c r="F20" s="65">
        <f t="shared" si="0"/>
        <v>81</v>
      </c>
      <c r="G20" s="65">
        <f t="shared" si="0"/>
        <v>128</v>
      </c>
      <c r="H20" s="65">
        <f t="shared" si="0"/>
        <v>3</v>
      </c>
      <c r="I20" s="65">
        <f>E20-SUM(F20:H20)</f>
        <v>866</v>
      </c>
      <c r="J20" s="65">
        <f t="shared" si="0"/>
        <v>0</v>
      </c>
      <c r="K20" s="65">
        <f t="shared" si="0"/>
        <v>0</v>
      </c>
      <c r="L20" s="65">
        <f t="shared" si="0"/>
        <v>3</v>
      </c>
      <c r="M20" s="65">
        <f t="shared" si="0"/>
        <v>0</v>
      </c>
      <c r="N20" s="65">
        <f t="shared" si="0"/>
        <v>88</v>
      </c>
      <c r="O20" s="65">
        <f t="shared" si="0"/>
        <v>4</v>
      </c>
      <c r="P20" s="65">
        <f t="shared" si="0"/>
        <v>1</v>
      </c>
      <c r="Q20" s="65">
        <f t="shared" si="0"/>
        <v>2297</v>
      </c>
      <c r="R20" s="65">
        <f t="shared" si="0"/>
        <v>2202</v>
      </c>
    </row>
    <row r="21" spans="1:18" ht="26.25" customHeight="1">
      <c r="A21" s="66" t="s">
        <v>28</v>
      </c>
      <c r="B21" s="64" t="s">
        <v>6</v>
      </c>
      <c r="C21" s="65">
        <f>SUM(C22+C23)</f>
        <v>4</v>
      </c>
      <c r="D21" s="65">
        <f aca="true" t="shared" si="1" ref="D21:R21">SUM(D22+D23)</f>
        <v>0</v>
      </c>
      <c r="E21" s="65">
        <f t="shared" si="1"/>
        <v>4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4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3</v>
      </c>
      <c r="O21" s="65">
        <f t="shared" si="1"/>
        <v>0</v>
      </c>
      <c r="P21" s="65">
        <f t="shared" si="1"/>
        <v>0</v>
      </c>
      <c r="Q21" s="65">
        <f t="shared" si="1"/>
        <v>30</v>
      </c>
      <c r="R21" s="65">
        <f t="shared" si="1"/>
        <v>30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4</v>
      </c>
      <c r="D23" s="31">
        <v>0</v>
      </c>
      <c r="E23" s="65">
        <f>SUM(C23+D23)</f>
        <v>4</v>
      </c>
      <c r="F23" s="31">
        <v>0</v>
      </c>
      <c r="G23" s="31">
        <v>0</v>
      </c>
      <c r="H23" s="31">
        <v>0</v>
      </c>
      <c r="I23" s="65">
        <f t="shared" si="2"/>
        <v>4</v>
      </c>
      <c r="J23" s="31">
        <v>0</v>
      </c>
      <c r="K23" s="31">
        <v>0</v>
      </c>
      <c r="L23" s="32">
        <v>0</v>
      </c>
      <c r="M23" s="32">
        <v>0</v>
      </c>
      <c r="N23" s="32">
        <v>3</v>
      </c>
      <c r="O23" s="32">
        <v>0</v>
      </c>
      <c r="P23" s="32">
        <v>0</v>
      </c>
      <c r="Q23" s="32">
        <v>30</v>
      </c>
      <c r="R23" s="32">
        <v>30</v>
      </c>
    </row>
    <row r="24" spans="1:18" ht="27" customHeight="1">
      <c r="A24" s="66" t="s">
        <v>81</v>
      </c>
      <c r="B24" s="64" t="s">
        <v>9</v>
      </c>
      <c r="C24" s="65">
        <f>SUM(C25:C27)</f>
        <v>165</v>
      </c>
      <c r="D24" s="65">
        <f aca="true" t="shared" si="3" ref="D24:R24">SUM(D25:D27)</f>
        <v>54</v>
      </c>
      <c r="E24" s="65">
        <f t="shared" si="3"/>
        <v>219</v>
      </c>
      <c r="F24" s="65">
        <f t="shared" si="3"/>
        <v>19</v>
      </c>
      <c r="G24" s="65">
        <f t="shared" si="3"/>
        <v>60</v>
      </c>
      <c r="H24" s="65">
        <f t="shared" si="3"/>
        <v>1</v>
      </c>
      <c r="I24" s="65">
        <f t="shared" si="2"/>
        <v>139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40</v>
      </c>
      <c r="O24" s="65">
        <f t="shared" si="3"/>
        <v>2</v>
      </c>
      <c r="P24" s="65">
        <f t="shared" si="3"/>
        <v>1</v>
      </c>
      <c r="Q24" s="65">
        <f t="shared" si="3"/>
        <v>762</v>
      </c>
      <c r="R24" s="65">
        <f t="shared" si="3"/>
        <v>736</v>
      </c>
    </row>
    <row r="25" spans="1:18" ht="27" customHeight="1">
      <c r="A25" s="66" t="s">
        <v>73</v>
      </c>
      <c r="B25" s="64" t="s">
        <v>20</v>
      </c>
      <c r="C25" s="31">
        <v>10</v>
      </c>
      <c r="D25" s="31">
        <v>4</v>
      </c>
      <c r="E25" s="65">
        <f>SUM(C25+D25)</f>
        <v>14</v>
      </c>
      <c r="F25" s="31">
        <v>2</v>
      </c>
      <c r="G25" s="31">
        <v>5</v>
      </c>
      <c r="H25" s="31">
        <v>0</v>
      </c>
      <c r="I25" s="65">
        <f t="shared" si="2"/>
        <v>7</v>
      </c>
      <c r="J25" s="31">
        <v>0</v>
      </c>
      <c r="K25" s="31">
        <v>0</v>
      </c>
      <c r="L25" s="32">
        <v>0</v>
      </c>
      <c r="M25" s="32">
        <v>0</v>
      </c>
      <c r="N25" s="32">
        <v>7</v>
      </c>
      <c r="O25" s="32">
        <v>0</v>
      </c>
      <c r="P25" s="32">
        <v>0</v>
      </c>
      <c r="Q25" s="32">
        <v>112</v>
      </c>
      <c r="R25" s="32">
        <v>112</v>
      </c>
    </row>
    <row r="26" spans="1:18" ht="27" customHeight="1">
      <c r="A26" s="63" t="s">
        <v>30</v>
      </c>
      <c r="B26" s="64" t="s">
        <v>10</v>
      </c>
      <c r="C26" s="31">
        <v>24</v>
      </c>
      <c r="D26" s="31">
        <v>2</v>
      </c>
      <c r="E26" s="65">
        <f>SUM(C26+D26)</f>
        <v>26</v>
      </c>
      <c r="F26" s="31">
        <v>1</v>
      </c>
      <c r="G26" s="31">
        <v>5</v>
      </c>
      <c r="H26" s="31">
        <v>0</v>
      </c>
      <c r="I26" s="65">
        <f t="shared" si="2"/>
        <v>20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18</v>
      </c>
      <c r="R26" s="32">
        <v>18</v>
      </c>
    </row>
    <row r="27" spans="1:18" ht="27" customHeight="1">
      <c r="A27" s="63" t="s">
        <v>35</v>
      </c>
      <c r="B27" s="64" t="s">
        <v>36</v>
      </c>
      <c r="C27" s="31">
        <v>131</v>
      </c>
      <c r="D27" s="31">
        <v>48</v>
      </c>
      <c r="E27" s="65">
        <f aca="true" t="shared" si="4" ref="E27:E34">SUM(C27+D27)</f>
        <v>179</v>
      </c>
      <c r="F27" s="31">
        <v>16</v>
      </c>
      <c r="G27" s="31">
        <v>50</v>
      </c>
      <c r="H27" s="31">
        <v>1</v>
      </c>
      <c r="I27" s="65">
        <f t="shared" si="2"/>
        <v>112</v>
      </c>
      <c r="J27" s="31">
        <v>0</v>
      </c>
      <c r="K27" s="31">
        <v>0</v>
      </c>
      <c r="L27" s="32">
        <v>0</v>
      </c>
      <c r="M27" s="32">
        <v>0</v>
      </c>
      <c r="N27" s="32">
        <v>33</v>
      </c>
      <c r="O27" s="32">
        <v>2</v>
      </c>
      <c r="P27" s="32">
        <v>1</v>
      </c>
      <c r="Q27" s="32">
        <v>632</v>
      </c>
      <c r="R27" s="32">
        <v>606</v>
      </c>
    </row>
    <row r="28" spans="1:18" ht="26.25" customHeight="1">
      <c r="A28" s="66" t="s">
        <v>52</v>
      </c>
      <c r="B28" s="64" t="s">
        <v>11</v>
      </c>
      <c r="C28" s="65">
        <f>SUM(C29:C32)</f>
        <v>725</v>
      </c>
      <c r="D28" s="65">
        <f aca="true" t="shared" si="5" ref="D28:R28">SUM(D29:D32)</f>
        <v>87</v>
      </c>
      <c r="E28" s="65">
        <f t="shared" si="5"/>
        <v>812</v>
      </c>
      <c r="F28" s="65">
        <f t="shared" si="5"/>
        <v>58</v>
      </c>
      <c r="G28" s="65">
        <f t="shared" si="5"/>
        <v>68</v>
      </c>
      <c r="H28" s="65">
        <f t="shared" si="5"/>
        <v>2</v>
      </c>
      <c r="I28" s="65">
        <f t="shared" si="2"/>
        <v>684</v>
      </c>
      <c r="J28" s="65">
        <f t="shared" si="5"/>
        <v>0</v>
      </c>
      <c r="K28" s="65">
        <f t="shared" si="5"/>
        <v>0</v>
      </c>
      <c r="L28" s="65">
        <f t="shared" si="5"/>
        <v>3</v>
      </c>
      <c r="M28" s="65">
        <f t="shared" si="5"/>
        <v>0</v>
      </c>
      <c r="N28" s="65">
        <f t="shared" si="5"/>
        <v>45</v>
      </c>
      <c r="O28" s="65">
        <f t="shared" si="5"/>
        <v>2</v>
      </c>
      <c r="P28" s="65">
        <f t="shared" si="5"/>
        <v>0</v>
      </c>
      <c r="Q28" s="65">
        <f t="shared" si="5"/>
        <v>1476</v>
      </c>
      <c r="R28" s="65">
        <f t="shared" si="5"/>
        <v>1407</v>
      </c>
    </row>
    <row r="29" spans="1:18" ht="27" customHeight="1">
      <c r="A29" s="66" t="s">
        <v>31</v>
      </c>
      <c r="B29" s="64" t="s">
        <v>12</v>
      </c>
      <c r="C29" s="31">
        <v>461</v>
      </c>
      <c r="D29" s="31">
        <v>10</v>
      </c>
      <c r="E29" s="65">
        <f t="shared" si="4"/>
        <v>471</v>
      </c>
      <c r="F29" s="31">
        <v>7</v>
      </c>
      <c r="G29" s="31">
        <v>0</v>
      </c>
      <c r="H29" s="31">
        <v>1</v>
      </c>
      <c r="I29" s="65">
        <f t="shared" si="2"/>
        <v>463</v>
      </c>
      <c r="J29" s="31">
        <v>0</v>
      </c>
      <c r="K29" s="31">
        <v>0</v>
      </c>
      <c r="L29" s="32">
        <v>0</v>
      </c>
      <c r="M29" s="32">
        <v>0</v>
      </c>
      <c r="N29" s="32">
        <v>6</v>
      </c>
      <c r="O29" s="32">
        <v>0</v>
      </c>
      <c r="P29" s="32">
        <v>0</v>
      </c>
      <c r="Q29" s="32">
        <v>492</v>
      </c>
      <c r="R29" s="32">
        <v>476</v>
      </c>
    </row>
    <row r="30" spans="1:18" ht="27" customHeight="1">
      <c r="A30" s="63" t="s">
        <v>32</v>
      </c>
      <c r="B30" s="64" t="s">
        <v>13</v>
      </c>
      <c r="C30" s="31">
        <v>68</v>
      </c>
      <c r="D30" s="31">
        <v>22</v>
      </c>
      <c r="E30" s="65">
        <f t="shared" si="4"/>
        <v>90</v>
      </c>
      <c r="F30" s="31">
        <v>12</v>
      </c>
      <c r="G30" s="31">
        <v>13</v>
      </c>
      <c r="H30" s="31">
        <v>0</v>
      </c>
      <c r="I30" s="65">
        <f t="shared" si="2"/>
        <v>65</v>
      </c>
      <c r="J30" s="31">
        <v>0</v>
      </c>
      <c r="K30" s="31">
        <v>0</v>
      </c>
      <c r="L30" s="32">
        <v>0</v>
      </c>
      <c r="M30" s="32">
        <v>0</v>
      </c>
      <c r="N30" s="32">
        <v>8</v>
      </c>
      <c r="O30" s="32">
        <v>0</v>
      </c>
      <c r="P30" s="32">
        <v>0</v>
      </c>
      <c r="Q30" s="32">
        <v>215</v>
      </c>
      <c r="R30" s="32">
        <v>207</v>
      </c>
    </row>
    <row r="31" spans="1:18" ht="27" customHeight="1">
      <c r="A31" s="63" t="s">
        <v>37</v>
      </c>
      <c r="B31" s="64" t="s">
        <v>14</v>
      </c>
      <c r="C31" s="31">
        <v>2</v>
      </c>
      <c r="D31" s="31">
        <v>0</v>
      </c>
      <c r="E31" s="65">
        <f t="shared" si="4"/>
        <v>2</v>
      </c>
      <c r="F31" s="31">
        <v>0</v>
      </c>
      <c r="G31" s="31">
        <v>2</v>
      </c>
      <c r="H31" s="31">
        <v>0</v>
      </c>
      <c r="I31" s="65">
        <f t="shared" si="2"/>
        <v>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2</v>
      </c>
      <c r="R31" s="32">
        <v>2</v>
      </c>
    </row>
    <row r="32" spans="1:18" ht="27" customHeight="1">
      <c r="A32" s="63" t="s">
        <v>38</v>
      </c>
      <c r="B32" s="64" t="s">
        <v>39</v>
      </c>
      <c r="C32" s="31">
        <v>194</v>
      </c>
      <c r="D32" s="31">
        <v>55</v>
      </c>
      <c r="E32" s="65">
        <f t="shared" si="4"/>
        <v>249</v>
      </c>
      <c r="F32" s="31">
        <v>39</v>
      </c>
      <c r="G32" s="31">
        <v>53</v>
      </c>
      <c r="H32" s="31">
        <v>1</v>
      </c>
      <c r="I32" s="65">
        <f t="shared" si="2"/>
        <v>156</v>
      </c>
      <c r="J32" s="31">
        <v>0</v>
      </c>
      <c r="K32" s="31">
        <v>0</v>
      </c>
      <c r="L32" s="32">
        <v>3</v>
      </c>
      <c r="M32" s="32">
        <v>0</v>
      </c>
      <c r="N32" s="32">
        <v>31</v>
      </c>
      <c r="O32" s="32">
        <v>2</v>
      </c>
      <c r="P32" s="32">
        <v>0</v>
      </c>
      <c r="Q32" s="32">
        <v>767</v>
      </c>
      <c r="R32" s="32">
        <v>722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37</v>
      </c>
      <c r="D34" s="31">
        <v>4</v>
      </c>
      <c r="E34" s="65">
        <f t="shared" si="4"/>
        <v>41</v>
      </c>
      <c r="F34" s="31">
        <v>4</v>
      </c>
      <c r="G34" s="31">
        <v>0</v>
      </c>
      <c r="H34" s="31">
        <v>0</v>
      </c>
      <c r="I34" s="65">
        <f t="shared" si="2"/>
        <v>37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29</v>
      </c>
      <c r="R34" s="32">
        <v>29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A1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2135523</v>
      </c>
      <c r="D14" s="28">
        <f aca="true" t="shared" si="0" ref="D14:N14">SUM(D15+D18+D22+D27)</f>
        <v>660356</v>
      </c>
      <c r="E14" s="28">
        <f t="shared" si="0"/>
        <v>2795879</v>
      </c>
      <c r="F14" s="28">
        <f t="shared" si="0"/>
        <v>383964</v>
      </c>
      <c r="G14" s="28">
        <f t="shared" si="0"/>
        <v>32960</v>
      </c>
      <c r="H14" s="28">
        <f t="shared" si="0"/>
        <v>1000</v>
      </c>
      <c r="I14" s="28">
        <f t="shared" si="0"/>
        <v>14458</v>
      </c>
      <c r="J14" s="28">
        <f t="shared" si="0"/>
        <v>54802</v>
      </c>
      <c r="K14" s="28">
        <f t="shared" si="0"/>
        <v>280744</v>
      </c>
      <c r="L14" s="28">
        <f t="shared" si="0"/>
        <v>97699</v>
      </c>
      <c r="M14" s="28">
        <f t="shared" si="0"/>
        <v>282842</v>
      </c>
      <c r="N14" s="28">
        <f t="shared" si="0"/>
        <v>2232293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1768</v>
      </c>
      <c r="D15" s="28">
        <f aca="true" t="shared" si="1" ref="D15:M15">SUM(D16+D17)</f>
        <v>0</v>
      </c>
      <c r="E15" s="28">
        <f t="shared" si="1"/>
        <v>1768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>SUM(N16+N17)</f>
        <v>1768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1768</v>
      </c>
      <c r="D17" s="30">
        <v>0</v>
      </c>
      <c r="E17" s="29">
        <f t="shared" si="2"/>
        <v>1768</v>
      </c>
      <c r="F17" s="29">
        <f t="shared" si="3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28">
        <f>SUM(E17-K17-M17)</f>
        <v>1768</v>
      </c>
    </row>
    <row r="18" spans="1:14" ht="22.5">
      <c r="A18" s="24" t="s">
        <v>90</v>
      </c>
      <c r="B18" s="23" t="s">
        <v>9</v>
      </c>
      <c r="C18" s="28">
        <f>SUM(C19:C21)</f>
        <v>1616669</v>
      </c>
      <c r="D18" s="28">
        <f aca="true" t="shared" si="4" ref="D18:N18">SUM(D19:D21)</f>
        <v>439479</v>
      </c>
      <c r="E18" s="28">
        <f t="shared" si="4"/>
        <v>2056148</v>
      </c>
      <c r="F18" s="28">
        <f t="shared" si="4"/>
        <v>245867</v>
      </c>
      <c r="G18" s="28">
        <f t="shared" si="4"/>
        <v>18181</v>
      </c>
      <c r="H18" s="28">
        <f t="shared" si="4"/>
        <v>570</v>
      </c>
      <c r="I18" s="28">
        <f t="shared" si="4"/>
        <v>3848</v>
      </c>
      <c r="J18" s="28">
        <f t="shared" si="4"/>
        <v>7508</v>
      </c>
      <c r="K18" s="28">
        <f t="shared" si="4"/>
        <v>215760</v>
      </c>
      <c r="L18" s="28">
        <f t="shared" si="4"/>
        <v>69638</v>
      </c>
      <c r="M18" s="28">
        <f t="shared" si="4"/>
        <v>118139</v>
      </c>
      <c r="N18" s="28">
        <f t="shared" si="4"/>
        <v>1722249</v>
      </c>
    </row>
    <row r="19" spans="1:14" ht="26.25" customHeight="1">
      <c r="A19" s="20" t="s">
        <v>93</v>
      </c>
      <c r="B19" s="23" t="s">
        <v>20</v>
      </c>
      <c r="C19" s="30">
        <v>452763</v>
      </c>
      <c r="D19" s="30">
        <v>190247</v>
      </c>
      <c r="E19" s="29">
        <f t="shared" si="2"/>
        <v>643010</v>
      </c>
      <c r="F19" s="29">
        <f t="shared" si="3"/>
        <v>90783</v>
      </c>
      <c r="G19" s="30">
        <v>4644</v>
      </c>
      <c r="H19" s="30">
        <v>300</v>
      </c>
      <c r="I19" s="30">
        <v>1108</v>
      </c>
      <c r="J19" s="30">
        <v>4161</v>
      </c>
      <c r="K19" s="30">
        <v>80570</v>
      </c>
      <c r="L19" s="30">
        <v>0</v>
      </c>
      <c r="M19" s="30">
        <v>7251</v>
      </c>
      <c r="N19" s="28">
        <f>SUM(E19-K19-M19)</f>
        <v>555189</v>
      </c>
    </row>
    <row r="20" spans="1:14" ht="25.5" customHeight="1">
      <c r="A20" s="19" t="s">
        <v>30</v>
      </c>
      <c r="B20" s="23" t="s">
        <v>10</v>
      </c>
      <c r="C20" s="30">
        <v>83924</v>
      </c>
      <c r="D20" s="30">
        <v>20688</v>
      </c>
      <c r="E20" s="29">
        <f t="shared" si="2"/>
        <v>104612</v>
      </c>
      <c r="F20" s="29">
        <f t="shared" si="3"/>
        <v>1874</v>
      </c>
      <c r="G20" s="30">
        <v>407</v>
      </c>
      <c r="H20" s="30">
        <v>0</v>
      </c>
      <c r="I20" s="30">
        <v>200</v>
      </c>
      <c r="J20" s="30">
        <v>336</v>
      </c>
      <c r="K20" s="30">
        <v>931</v>
      </c>
      <c r="L20" s="30">
        <v>0</v>
      </c>
      <c r="M20" s="30">
        <v>1756</v>
      </c>
      <c r="N20" s="28">
        <f>SUM(E20-K20-M20)</f>
        <v>101925</v>
      </c>
    </row>
    <row r="21" spans="1:14" ht="25.5" customHeight="1">
      <c r="A21" s="19" t="s">
        <v>35</v>
      </c>
      <c r="B21" s="23" t="s">
        <v>36</v>
      </c>
      <c r="C21" s="30">
        <v>1079982</v>
      </c>
      <c r="D21" s="30">
        <v>228544</v>
      </c>
      <c r="E21" s="29">
        <f t="shared" si="2"/>
        <v>1308526</v>
      </c>
      <c r="F21" s="29">
        <f t="shared" si="3"/>
        <v>153210</v>
      </c>
      <c r="G21" s="30">
        <v>13130</v>
      </c>
      <c r="H21" s="30">
        <v>270</v>
      </c>
      <c r="I21" s="30">
        <v>2540</v>
      </c>
      <c r="J21" s="30">
        <v>3011</v>
      </c>
      <c r="K21" s="30">
        <v>134259</v>
      </c>
      <c r="L21" s="30">
        <v>69638</v>
      </c>
      <c r="M21" s="30">
        <v>109132</v>
      </c>
      <c r="N21" s="28">
        <f>SUM(E21-K21-M21)</f>
        <v>1065135</v>
      </c>
    </row>
    <row r="22" spans="1:14" ht="26.25" customHeight="1">
      <c r="A22" s="20" t="s">
        <v>52</v>
      </c>
      <c r="B22" s="23" t="s">
        <v>11</v>
      </c>
      <c r="C22" s="28">
        <f>SUM(C23:C26)</f>
        <v>517086</v>
      </c>
      <c r="D22" s="28">
        <f aca="true" t="shared" si="5" ref="D22:M22">SUM(D23:D26)</f>
        <v>220877</v>
      </c>
      <c r="E22" s="28">
        <f t="shared" si="5"/>
        <v>737963</v>
      </c>
      <c r="F22" s="28">
        <f t="shared" si="5"/>
        <v>138097</v>
      </c>
      <c r="G22" s="28">
        <f t="shared" si="5"/>
        <v>14779</v>
      </c>
      <c r="H22" s="28">
        <f t="shared" si="5"/>
        <v>430</v>
      </c>
      <c r="I22" s="28">
        <f t="shared" si="5"/>
        <v>10610</v>
      </c>
      <c r="J22" s="28">
        <f t="shared" si="5"/>
        <v>47294</v>
      </c>
      <c r="K22" s="28">
        <f t="shared" si="5"/>
        <v>64984</v>
      </c>
      <c r="L22" s="28">
        <f t="shared" si="5"/>
        <v>28061</v>
      </c>
      <c r="M22" s="28">
        <f t="shared" si="5"/>
        <v>164703</v>
      </c>
      <c r="N22" s="28">
        <f>SUM(N23:N26)</f>
        <v>508276</v>
      </c>
    </row>
    <row r="23" spans="1:14" ht="26.25" customHeight="1">
      <c r="A23" s="20" t="s">
        <v>94</v>
      </c>
      <c r="B23" s="23" t="s">
        <v>12</v>
      </c>
      <c r="C23" s="30">
        <v>12880</v>
      </c>
      <c r="D23" s="30">
        <v>740</v>
      </c>
      <c r="E23" s="29">
        <f t="shared" si="2"/>
        <v>13620</v>
      </c>
      <c r="F23" s="29">
        <f t="shared" si="3"/>
        <v>48038</v>
      </c>
      <c r="G23" s="30">
        <v>2759</v>
      </c>
      <c r="H23" s="30">
        <v>0</v>
      </c>
      <c r="I23" s="30">
        <v>0</v>
      </c>
      <c r="J23" s="30">
        <v>45279</v>
      </c>
      <c r="K23" s="30">
        <v>0</v>
      </c>
      <c r="L23" s="30">
        <v>0</v>
      </c>
      <c r="M23" s="30">
        <v>50</v>
      </c>
      <c r="N23" s="28">
        <f>SUM(E23-K23-M23)</f>
        <v>13570</v>
      </c>
    </row>
    <row r="24" spans="1:14" ht="13.5">
      <c r="A24" s="19" t="s">
        <v>32</v>
      </c>
      <c r="B24" s="23" t="s">
        <v>13</v>
      </c>
      <c r="C24" s="30">
        <v>31071</v>
      </c>
      <c r="D24" s="30">
        <v>34496</v>
      </c>
      <c r="E24" s="29">
        <f t="shared" si="2"/>
        <v>65567</v>
      </c>
      <c r="F24" s="29">
        <f t="shared" si="3"/>
        <v>22699</v>
      </c>
      <c r="G24" s="30">
        <v>3842</v>
      </c>
      <c r="H24" s="30">
        <v>0</v>
      </c>
      <c r="I24" s="30">
        <v>3900</v>
      </c>
      <c r="J24" s="30">
        <v>815</v>
      </c>
      <c r="K24" s="30">
        <v>14142</v>
      </c>
      <c r="L24" s="30">
        <v>1900</v>
      </c>
      <c r="M24" s="30">
        <v>22331</v>
      </c>
      <c r="N24" s="28">
        <f>SUM(E24-K24-M24)</f>
        <v>29094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473135</v>
      </c>
      <c r="D26" s="30">
        <v>185641</v>
      </c>
      <c r="E26" s="29">
        <f t="shared" si="2"/>
        <v>658776</v>
      </c>
      <c r="F26" s="29">
        <f t="shared" si="3"/>
        <v>67360</v>
      </c>
      <c r="G26" s="30">
        <v>8178</v>
      </c>
      <c r="H26" s="30">
        <v>430</v>
      </c>
      <c r="I26" s="30">
        <v>6710</v>
      </c>
      <c r="J26" s="30">
        <v>1200</v>
      </c>
      <c r="K26" s="30">
        <v>50842</v>
      </c>
      <c r="L26" s="30">
        <v>26161</v>
      </c>
      <c r="M26" s="30">
        <v>142322</v>
      </c>
      <c r="N26" s="28">
        <f>SUM(E26-K26-M26)</f>
        <v>465612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11</v>
      </c>
      <c r="L29" s="12"/>
      <c r="M29" s="12"/>
      <c r="N29" s="12"/>
    </row>
    <row r="30" spans="1:14" ht="21.75" customHeight="1">
      <c r="A30" s="36" t="s">
        <v>103</v>
      </c>
      <c r="B30" s="115" t="s">
        <v>101</v>
      </c>
      <c r="C30" s="115"/>
      <c r="D30" s="115"/>
      <c r="E30" s="115"/>
      <c r="F30" s="115"/>
      <c r="G30" s="17"/>
      <c r="H30" s="17"/>
      <c r="I30" s="17"/>
      <c r="J30" s="117" t="s">
        <v>99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96</v>
      </c>
      <c r="B32" s="116" t="s">
        <v>97</v>
      </c>
      <c r="C32" s="116"/>
      <c r="D32" s="116"/>
      <c r="E32" s="116"/>
      <c r="F32" s="116"/>
      <c r="G32" s="16"/>
      <c r="H32" s="16"/>
      <c r="I32" s="16"/>
      <c r="J32" s="117" t="s">
        <v>100</v>
      </c>
      <c r="K32" s="118"/>
      <c r="L32" s="118"/>
      <c r="M32" s="118"/>
      <c r="N32" s="118"/>
    </row>
    <row r="33" spans="1:14" ht="12.75">
      <c r="A33" s="67" t="s">
        <v>95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PC</cp:lastModifiedBy>
  <cp:lastPrinted>2010-01-06T14:14:17Z</cp:lastPrinted>
  <dcterms:created xsi:type="dcterms:W3CDTF">2003-10-20T11:34:47Z</dcterms:created>
  <dcterms:modified xsi:type="dcterms:W3CDTF">2010-02-10T11:19:16Z</dcterms:modified>
  <cp:category/>
  <cp:version/>
  <cp:contentType/>
  <cp:contentStatus/>
</cp:coreProperties>
</file>