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<sst xmlns="http://schemas.openxmlformats.org/spreadsheetml/2006/main" count="131" uniqueCount="104">
  <si>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</si>
  <si>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</si>
  <si>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</si>
  <si>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</si>
  <si>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</si>
  <si>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</si>
  <si>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</si>
  <si>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</si>
  <si>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</si>
  <si>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</si>
  <si>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</si>
  <si>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</si>
  <si>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</si>
  <si>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</si>
  <si>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</si>
  <si>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</si>
  <si>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</si>
  <si>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</si>
  <si>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</si>
  <si>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</si>
  <si>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</si>
  <si>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</si>
  <si>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</si>
  <si>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</si>
  <si>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</si>
  <si>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</si>
  <si>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</si>
  <si>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</si>
  <si>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</si>
  <si>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</si>
  <si>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</si>
  <si>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</si>
  <si>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</si>
  <si>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</si>
  <si>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</si>
  <si>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</si>
  <si>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</si>
  <si>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</si>
  <si>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</si>
  <si>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</si>
  <si>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</si>
  <si>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</si>
  <si>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</si>
  <si>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</si>
  <si>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</si>
  <si>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</si>
  <si>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</si>
  <si>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</si>
  <si>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</si>
  <si>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</si>
  <si>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</si>
  <si>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</si>
  <si>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</si>
  <si>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</si>
  <si>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</si>
  <si>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</si>
  <si>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</si>
  <si>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</si>
  <si>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</si>
  <si>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</si>
  <si>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</si>
  <si>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</si>
  <si>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</si>
  <si>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</si>
  <si>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</si>
  <si>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</si>
  <si>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</si>
  <si>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</si>
  <si>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</si>
  <si>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</si>
  <si>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</si>
  <si>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</si>
  <si>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</si>
  <si>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</si>
  <si>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</si>
  <si>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</si>
  <si>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</si>
  <si>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</si>
  <si>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</si>
  <si>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</si>
  <si>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</si>
  <si>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</si>
  <si>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</si>
  <si>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</si>
  <si>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</si>
  <si>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</si>
  <si>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</si>
  <si>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</si>
  <si>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</si>
  <si>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</si>
  <si>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</si>
  <si>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</si>
  <si>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</si>
  <si>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</si>
  <si>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</si>
  <si>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</si>
  <si>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ЗА ДЕЙНОСТТА НА  ДЪРЖАВНИТЕ СЪДЕБНИ  ИЗПЪЛНИТЕЛИ В РАЙОННИТЕ СЪДИЛИЩА ПРЕЗ  2013    г.</t>
  </si>
  <si>
    <t>гр. МЕЗДРА</t>
  </si>
  <si>
    <t>Град: Мездра</t>
  </si>
  <si>
    <t xml:space="preserve">                               Съставил: Милена Василева </t>
  </si>
  <si>
    <t xml:space="preserve">                               Тел.: 0910/9 25 48</t>
  </si>
  <si>
    <t>Адм. секретар: Стефка Лалова</t>
  </si>
  <si>
    <t>Председател: Пенка Петрова</t>
  </si>
  <si>
    <t xml:space="preserve">Дата: 06.01.2014 г.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</si>
</sst>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>
        <v>704</v>
      </c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96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1314</v>
      </c>
      <c r="D20" s="65">
        <f aca="true" t="shared" si="0" ref="D20:R20">SUM(D21+D24+D28+D33+D34)</f>
        <v>265</v>
      </c>
      <c r="E20" s="65">
        <f t="shared" si="0"/>
        <v>1579</v>
      </c>
      <c r="F20" s="65">
        <f t="shared" si="0"/>
        <v>106</v>
      </c>
      <c r="G20" s="65">
        <f t="shared" si="0"/>
        <v>41</v>
      </c>
      <c r="H20" s="65">
        <f t="shared" si="0"/>
        <v>11</v>
      </c>
      <c r="I20" s="65">
        <f>E20-SUM(F20:H20)</f>
        <v>1421</v>
      </c>
      <c r="J20" s="65">
        <f t="shared" si="0"/>
        <v>1</v>
      </c>
      <c r="K20" s="65">
        <f t="shared" si="0"/>
        <v>6</v>
      </c>
      <c r="L20" s="65">
        <f t="shared" si="0"/>
        <v>1</v>
      </c>
      <c r="M20" s="65">
        <f t="shared" si="0"/>
        <v>0</v>
      </c>
      <c r="N20" s="65">
        <f t="shared" si="0"/>
        <v>115</v>
      </c>
      <c r="O20" s="65">
        <f t="shared" si="0"/>
        <v>7</v>
      </c>
      <c r="P20" s="65">
        <f t="shared" si="0"/>
        <v>1</v>
      </c>
      <c r="Q20" s="65">
        <f t="shared" si="0"/>
        <v>6878</v>
      </c>
      <c r="R20" s="65">
        <f t="shared" si="0"/>
        <v>6835</v>
      </c>
    </row>
    <row r="21" spans="1:18" ht="26.25" customHeight="1">
      <c r="A21" s="66" t="s">
        <v>28</v>
      </c>
      <c r="B21" s="64" t="s">
        <v>6</v>
      </c>
      <c r="C21" s="65">
        <f>SUM(C22+C23)</f>
        <v>9</v>
      </c>
      <c r="D21" s="65">
        <f aca="true" t="shared" si="1" ref="D21:R21">SUM(D22+D23)</f>
        <v>21</v>
      </c>
      <c r="E21" s="65">
        <f t="shared" si="1"/>
        <v>30</v>
      </c>
      <c r="F21" s="65">
        <f t="shared" si="1"/>
        <v>2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28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11</v>
      </c>
      <c r="O21" s="65">
        <f t="shared" si="1"/>
        <v>0</v>
      </c>
      <c r="P21" s="65">
        <f t="shared" si="1"/>
        <v>0</v>
      </c>
      <c r="Q21" s="65">
        <f t="shared" si="1"/>
        <v>170</v>
      </c>
      <c r="R21" s="65">
        <f t="shared" si="1"/>
        <v>159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9</v>
      </c>
      <c r="D23" s="31">
        <v>21</v>
      </c>
      <c r="E23" s="65">
        <f>SUM(C23+D23)</f>
        <v>30</v>
      </c>
      <c r="F23" s="31">
        <v>2</v>
      </c>
      <c r="G23" s="31">
        <v>0</v>
      </c>
      <c r="H23" s="31">
        <v>0</v>
      </c>
      <c r="I23" s="65">
        <f t="shared" si="2"/>
        <v>28</v>
      </c>
      <c r="J23" s="31">
        <v>0</v>
      </c>
      <c r="K23" s="31">
        <v>1</v>
      </c>
      <c r="L23" s="32">
        <v>0</v>
      </c>
      <c r="M23" s="32">
        <v>0</v>
      </c>
      <c r="N23" s="32">
        <v>11</v>
      </c>
      <c r="O23" s="32">
        <v>0</v>
      </c>
      <c r="P23" s="32">
        <v>0</v>
      </c>
      <c r="Q23" s="32">
        <v>170</v>
      </c>
      <c r="R23" s="32">
        <v>159</v>
      </c>
    </row>
    <row r="24" spans="1:18" ht="27" customHeight="1">
      <c r="A24" s="66" t="s">
        <v>81</v>
      </c>
      <c r="B24" s="64" t="s">
        <v>9</v>
      </c>
      <c r="C24" s="65">
        <f>SUM(C25:C27)</f>
        <v>418</v>
      </c>
      <c r="D24" s="65">
        <f aca="true" t="shared" si="3" ref="D24:R24">SUM(D25:D27)</f>
        <v>144</v>
      </c>
      <c r="E24" s="65">
        <f t="shared" si="3"/>
        <v>562</v>
      </c>
      <c r="F24" s="65">
        <f t="shared" si="3"/>
        <v>26</v>
      </c>
      <c r="G24" s="65">
        <f t="shared" si="3"/>
        <v>9</v>
      </c>
      <c r="H24" s="65">
        <f t="shared" si="3"/>
        <v>0</v>
      </c>
      <c r="I24" s="65">
        <f t="shared" si="2"/>
        <v>527</v>
      </c>
      <c r="J24" s="65">
        <f t="shared" si="3"/>
        <v>0</v>
      </c>
      <c r="K24" s="65">
        <f t="shared" si="3"/>
        <v>3</v>
      </c>
      <c r="L24" s="65">
        <f t="shared" si="3"/>
        <v>1</v>
      </c>
      <c r="M24" s="65">
        <f t="shared" si="3"/>
        <v>0</v>
      </c>
      <c r="N24" s="65">
        <f t="shared" si="3"/>
        <v>60</v>
      </c>
      <c r="O24" s="65">
        <f t="shared" si="3"/>
        <v>5</v>
      </c>
      <c r="P24" s="65">
        <f t="shared" si="3"/>
        <v>0</v>
      </c>
      <c r="Q24" s="65">
        <f t="shared" si="3"/>
        <v>1625</v>
      </c>
      <c r="R24" s="65">
        <f t="shared" si="3"/>
        <v>1593</v>
      </c>
    </row>
    <row r="25" spans="1:18" ht="27" customHeight="1">
      <c r="A25" s="66" t="s">
        <v>73</v>
      </c>
      <c r="B25" s="64" t="s">
        <v>20</v>
      </c>
      <c r="C25" s="31">
        <v>92</v>
      </c>
      <c r="D25" s="31">
        <v>34</v>
      </c>
      <c r="E25" s="65">
        <f>SUM(C25+D25)</f>
        <v>126</v>
      </c>
      <c r="F25" s="31">
        <v>4</v>
      </c>
      <c r="G25" s="31">
        <v>1</v>
      </c>
      <c r="H25" s="31">
        <v>0</v>
      </c>
      <c r="I25" s="65">
        <f t="shared" si="2"/>
        <v>121</v>
      </c>
      <c r="J25" s="31">
        <v>0</v>
      </c>
      <c r="K25" s="31">
        <v>1</v>
      </c>
      <c r="L25" s="32">
        <v>0</v>
      </c>
      <c r="M25" s="32">
        <v>0</v>
      </c>
      <c r="N25" s="32">
        <v>17</v>
      </c>
      <c r="O25" s="32">
        <v>2</v>
      </c>
      <c r="P25" s="32">
        <v>0</v>
      </c>
      <c r="Q25" s="32">
        <v>803</v>
      </c>
      <c r="R25" s="32">
        <v>782</v>
      </c>
    </row>
    <row r="26" spans="1:18" ht="27" customHeight="1">
      <c r="A26" s="63" t="s">
        <v>30</v>
      </c>
      <c r="B26" s="64" t="s">
        <v>10</v>
      </c>
      <c r="C26" s="31">
        <v>15</v>
      </c>
      <c r="D26" s="31">
        <v>0</v>
      </c>
      <c r="E26" s="65">
        <f>SUM(C26+D26)</f>
        <v>15</v>
      </c>
      <c r="F26" s="31">
        <v>1</v>
      </c>
      <c r="G26" s="31">
        <v>0</v>
      </c>
      <c r="H26" s="31">
        <v>0</v>
      </c>
      <c r="I26" s="65">
        <f t="shared" si="2"/>
        <v>14</v>
      </c>
      <c r="J26" s="31">
        <v>0</v>
      </c>
      <c r="K26" s="31">
        <v>0</v>
      </c>
      <c r="L26" s="32">
        <v>0</v>
      </c>
      <c r="M26" s="32">
        <v>0</v>
      </c>
      <c r="N26" s="32">
        <v>4</v>
      </c>
      <c r="O26" s="32">
        <v>1</v>
      </c>
      <c r="P26" s="32">
        <v>0</v>
      </c>
      <c r="Q26" s="32">
        <v>59</v>
      </c>
      <c r="R26" s="32">
        <v>59</v>
      </c>
    </row>
    <row r="27" spans="1:18" ht="27" customHeight="1">
      <c r="A27" s="63" t="s">
        <v>35</v>
      </c>
      <c r="B27" s="64" t="s">
        <v>36</v>
      </c>
      <c r="C27" s="31">
        <v>311</v>
      </c>
      <c r="D27" s="31">
        <v>110</v>
      </c>
      <c r="E27" s="65">
        <f aca="true" t="shared" si="4" ref="E27:E34">SUM(C27+D27)</f>
        <v>421</v>
      </c>
      <c r="F27" s="31">
        <v>21</v>
      </c>
      <c r="G27" s="31">
        <v>8</v>
      </c>
      <c r="H27" s="31">
        <v>0</v>
      </c>
      <c r="I27" s="65">
        <f t="shared" si="2"/>
        <v>392</v>
      </c>
      <c r="J27" s="31">
        <v>0</v>
      </c>
      <c r="K27" s="31">
        <v>2</v>
      </c>
      <c r="L27" s="32">
        <v>1</v>
      </c>
      <c r="M27" s="32">
        <v>0</v>
      </c>
      <c r="N27" s="32">
        <v>39</v>
      </c>
      <c r="O27" s="32">
        <v>2</v>
      </c>
      <c r="P27" s="32">
        <v>0</v>
      </c>
      <c r="Q27" s="32">
        <v>763</v>
      </c>
      <c r="R27" s="32">
        <v>752</v>
      </c>
    </row>
    <row r="28" spans="1:18" ht="26.25" customHeight="1">
      <c r="A28" s="66" t="s">
        <v>52</v>
      </c>
      <c r="B28" s="64" t="s">
        <v>11</v>
      </c>
      <c r="C28" s="65">
        <f>SUM(C29:C32)</f>
        <v>844</v>
      </c>
      <c r="D28" s="65">
        <f aca="true" t="shared" si="5" ref="D28:R28">SUM(D29:D32)</f>
        <v>99</v>
      </c>
      <c r="E28" s="65">
        <f t="shared" si="5"/>
        <v>943</v>
      </c>
      <c r="F28" s="65">
        <f t="shared" si="5"/>
        <v>76</v>
      </c>
      <c r="G28" s="65">
        <f t="shared" si="5"/>
        <v>31</v>
      </c>
      <c r="H28" s="65">
        <f t="shared" si="5"/>
        <v>11</v>
      </c>
      <c r="I28" s="65">
        <f t="shared" si="2"/>
        <v>825</v>
      </c>
      <c r="J28" s="65">
        <f t="shared" si="5"/>
        <v>1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44</v>
      </c>
      <c r="O28" s="65">
        <f t="shared" si="5"/>
        <v>2</v>
      </c>
      <c r="P28" s="65">
        <f t="shared" si="5"/>
        <v>1</v>
      </c>
      <c r="Q28" s="65">
        <f t="shared" si="5"/>
        <v>5076</v>
      </c>
      <c r="R28" s="65">
        <f t="shared" si="5"/>
        <v>5076</v>
      </c>
    </row>
    <row r="29" spans="1:18" ht="27" customHeight="1">
      <c r="A29" s="66" t="s">
        <v>31</v>
      </c>
      <c r="B29" s="64" t="s">
        <v>12</v>
      </c>
      <c r="C29" s="31">
        <v>477</v>
      </c>
      <c r="D29" s="31">
        <v>30</v>
      </c>
      <c r="E29" s="65">
        <f t="shared" si="4"/>
        <v>507</v>
      </c>
      <c r="F29" s="31">
        <v>18</v>
      </c>
      <c r="G29" s="31">
        <v>0</v>
      </c>
      <c r="H29" s="31">
        <v>3</v>
      </c>
      <c r="I29" s="65">
        <f t="shared" si="2"/>
        <v>486</v>
      </c>
      <c r="J29" s="31">
        <v>0</v>
      </c>
      <c r="K29" s="31">
        <v>1</v>
      </c>
      <c r="L29" s="32">
        <v>0</v>
      </c>
      <c r="M29" s="32">
        <v>0</v>
      </c>
      <c r="N29" s="32">
        <v>7</v>
      </c>
      <c r="O29" s="32">
        <v>1</v>
      </c>
      <c r="P29" s="32">
        <v>1</v>
      </c>
      <c r="Q29" s="32">
        <v>3746</v>
      </c>
      <c r="R29" s="32">
        <v>3746</v>
      </c>
    </row>
    <row r="30" spans="1:18" ht="27" customHeight="1">
      <c r="A30" s="63" t="s">
        <v>32</v>
      </c>
      <c r="B30" s="64" t="s">
        <v>13</v>
      </c>
      <c r="C30" s="31">
        <v>130</v>
      </c>
      <c r="D30" s="31">
        <v>21</v>
      </c>
      <c r="E30" s="65">
        <f t="shared" si="4"/>
        <v>151</v>
      </c>
      <c r="F30" s="31">
        <v>13</v>
      </c>
      <c r="G30" s="31">
        <v>29</v>
      </c>
      <c r="H30" s="31">
        <v>7</v>
      </c>
      <c r="I30" s="65">
        <f t="shared" si="2"/>
        <v>102</v>
      </c>
      <c r="J30" s="31">
        <v>1</v>
      </c>
      <c r="K30" s="31">
        <v>0</v>
      </c>
      <c r="L30" s="32">
        <v>0</v>
      </c>
      <c r="M30" s="32">
        <v>0</v>
      </c>
      <c r="N30" s="32">
        <v>4</v>
      </c>
      <c r="O30" s="32">
        <v>1</v>
      </c>
      <c r="P30" s="32">
        <v>0</v>
      </c>
      <c r="Q30" s="32">
        <v>462</v>
      </c>
      <c r="R30" s="32">
        <v>462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8</v>
      </c>
      <c r="R31" s="32">
        <v>8</v>
      </c>
    </row>
    <row r="32" spans="1:18" ht="27" customHeight="1">
      <c r="A32" s="63" t="s">
        <v>38</v>
      </c>
      <c r="B32" s="64" t="s">
        <v>39</v>
      </c>
      <c r="C32" s="31">
        <v>234</v>
      </c>
      <c r="D32" s="31">
        <v>48</v>
      </c>
      <c r="E32" s="65">
        <f t="shared" si="4"/>
        <v>282</v>
      </c>
      <c r="F32" s="31">
        <v>45</v>
      </c>
      <c r="G32" s="31">
        <v>2</v>
      </c>
      <c r="H32" s="31">
        <v>1</v>
      </c>
      <c r="I32" s="65">
        <f t="shared" si="2"/>
        <v>234</v>
      </c>
      <c r="J32" s="31">
        <v>0</v>
      </c>
      <c r="K32" s="31">
        <v>1</v>
      </c>
      <c r="L32" s="32">
        <v>0</v>
      </c>
      <c r="M32" s="32">
        <v>0</v>
      </c>
      <c r="N32" s="32">
        <v>32</v>
      </c>
      <c r="O32" s="32">
        <v>0</v>
      </c>
      <c r="P32" s="32">
        <v>0</v>
      </c>
      <c r="Q32" s="32">
        <v>860</v>
      </c>
      <c r="R32" s="32">
        <v>860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41</v>
      </c>
      <c r="D34" s="31">
        <v>1</v>
      </c>
      <c r="E34" s="65">
        <f t="shared" si="4"/>
        <v>42</v>
      </c>
      <c r="F34" s="31">
        <v>2</v>
      </c>
      <c r="G34" s="31">
        <v>1</v>
      </c>
      <c r="H34" s="31">
        <v>0</v>
      </c>
      <c r="I34" s="65">
        <f t="shared" si="2"/>
        <v>39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7</v>
      </c>
      <c r="R34" s="32">
        <v>7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4206934</v>
      </c>
      <c r="D14" s="28">
        <f aca="true" t="shared" si="0" ref="D14:N14">SUM(D15+D18+D22+D27)</f>
        <v>916218</v>
      </c>
      <c r="E14" s="28">
        <f t="shared" si="0"/>
        <v>5123152</v>
      </c>
      <c r="F14" s="28">
        <f t="shared" si="0"/>
        <v>421266</v>
      </c>
      <c r="G14" s="28">
        <f t="shared" si="0"/>
        <v>37728</v>
      </c>
      <c r="H14" s="28">
        <f t="shared" si="0"/>
        <v>1415</v>
      </c>
      <c r="I14" s="28">
        <f t="shared" si="0"/>
        <v>23110</v>
      </c>
      <c r="J14" s="28">
        <f t="shared" si="0"/>
        <v>73037</v>
      </c>
      <c r="K14" s="28">
        <f t="shared" si="0"/>
        <v>285976</v>
      </c>
      <c r="L14" s="28">
        <f t="shared" si="0"/>
        <v>68672</v>
      </c>
      <c r="M14" s="28">
        <f t="shared" si="0"/>
        <v>700334</v>
      </c>
      <c r="N14" s="28">
        <f t="shared" si="0"/>
        <v>4136842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128878</v>
      </c>
      <c r="D15" s="28">
        <f aca="true" t="shared" si="1" ref="D15:M15">SUM(D16+D17)</f>
        <v>20601</v>
      </c>
      <c r="E15" s="28">
        <f t="shared" si="1"/>
        <v>149479</v>
      </c>
      <c r="F15" s="28">
        <f t="shared" si="1"/>
        <v>24245</v>
      </c>
      <c r="G15" s="28">
        <f t="shared" si="1"/>
        <v>1727</v>
      </c>
      <c r="H15" s="28">
        <f t="shared" si="1"/>
        <v>0</v>
      </c>
      <c r="I15" s="28">
        <f t="shared" si="1"/>
        <v>370</v>
      </c>
      <c r="J15" s="28">
        <f t="shared" si="1"/>
        <v>1250</v>
      </c>
      <c r="K15" s="28">
        <f t="shared" si="1"/>
        <v>20898</v>
      </c>
      <c r="L15" s="28">
        <f t="shared" si="1"/>
        <v>6902</v>
      </c>
      <c r="M15" s="28">
        <f t="shared" si="1"/>
        <v>0</v>
      </c>
      <c r="N15" s="28">
        <f>SUM(N16+N17)</f>
        <v>128581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128878</v>
      </c>
      <c r="D17" s="30">
        <v>20601</v>
      </c>
      <c r="E17" s="29">
        <f t="shared" si="2"/>
        <v>149479</v>
      </c>
      <c r="F17" s="29">
        <f t="shared" si="3"/>
        <v>24245</v>
      </c>
      <c r="G17" s="30">
        <v>1727</v>
      </c>
      <c r="H17" s="30">
        <v>0</v>
      </c>
      <c r="I17" s="30">
        <v>370</v>
      </c>
      <c r="J17" s="30">
        <v>1250</v>
      </c>
      <c r="K17" s="30">
        <v>20898</v>
      </c>
      <c r="L17" s="30">
        <v>6902</v>
      </c>
      <c r="M17" s="30">
        <v>0</v>
      </c>
      <c r="N17" s="28">
        <f>SUM(E17-K17-M17)</f>
        <v>128581</v>
      </c>
    </row>
    <row r="18" spans="1:14" ht="22.5">
      <c r="A18" s="24" t="s">
        <v>90</v>
      </c>
      <c r="B18" s="23" t="s">
        <v>9</v>
      </c>
      <c r="C18" s="28">
        <f>SUM(C19:C21)</f>
        <v>3169167</v>
      </c>
      <c r="D18" s="28">
        <f aca="true" t="shared" si="4" ref="D18:N18">SUM(D19:D21)</f>
        <v>774536</v>
      </c>
      <c r="E18" s="28">
        <f t="shared" si="4"/>
        <v>3943703</v>
      </c>
      <c r="F18" s="28">
        <f t="shared" si="4"/>
        <v>154885</v>
      </c>
      <c r="G18" s="28">
        <f t="shared" si="4"/>
        <v>17702</v>
      </c>
      <c r="H18" s="28">
        <f t="shared" si="4"/>
        <v>825</v>
      </c>
      <c r="I18" s="28">
        <f t="shared" si="4"/>
        <v>1048</v>
      </c>
      <c r="J18" s="28">
        <f t="shared" si="4"/>
        <v>8717</v>
      </c>
      <c r="K18" s="28">
        <f t="shared" si="4"/>
        <v>126593</v>
      </c>
      <c r="L18" s="28">
        <f t="shared" si="4"/>
        <v>37632</v>
      </c>
      <c r="M18" s="28">
        <f t="shared" si="4"/>
        <v>570084</v>
      </c>
      <c r="N18" s="28">
        <f t="shared" si="4"/>
        <v>3247026</v>
      </c>
    </row>
    <row r="19" spans="1:14" ht="26.25" customHeight="1">
      <c r="A19" s="20" t="s">
        <v>93</v>
      </c>
      <c r="B19" s="23" t="s">
        <v>20</v>
      </c>
      <c r="C19" s="30">
        <v>1481810</v>
      </c>
      <c r="D19" s="30">
        <v>272398</v>
      </c>
      <c r="E19" s="29">
        <f t="shared" si="2"/>
        <v>1754208</v>
      </c>
      <c r="F19" s="29">
        <f t="shared" si="3"/>
        <v>79878</v>
      </c>
      <c r="G19" s="30">
        <v>10243</v>
      </c>
      <c r="H19" s="30">
        <v>250</v>
      </c>
      <c r="I19" s="30">
        <v>244</v>
      </c>
      <c r="J19" s="30">
        <v>5455</v>
      </c>
      <c r="K19" s="30">
        <v>63686</v>
      </c>
      <c r="L19" s="30">
        <v>0</v>
      </c>
      <c r="M19" s="30">
        <v>513016</v>
      </c>
      <c r="N19" s="28">
        <f>SUM(E19-K19-M19)</f>
        <v>1177506</v>
      </c>
    </row>
    <row r="20" spans="1:14" ht="25.5" customHeight="1">
      <c r="A20" s="19" t="s">
        <v>30</v>
      </c>
      <c r="B20" s="23" t="s">
        <v>10</v>
      </c>
      <c r="C20" s="30">
        <v>140534</v>
      </c>
      <c r="D20" s="30">
        <v>0</v>
      </c>
      <c r="E20" s="29">
        <f t="shared" si="2"/>
        <v>140534</v>
      </c>
      <c r="F20" s="29">
        <f t="shared" si="3"/>
        <v>24746</v>
      </c>
      <c r="G20" s="30">
        <v>1832</v>
      </c>
      <c r="H20" s="30">
        <v>250</v>
      </c>
      <c r="I20" s="30">
        <v>0</v>
      </c>
      <c r="J20" s="30">
        <v>2593</v>
      </c>
      <c r="K20" s="30">
        <v>20071</v>
      </c>
      <c r="L20" s="30">
        <v>0</v>
      </c>
      <c r="M20" s="30">
        <v>0</v>
      </c>
      <c r="N20" s="28">
        <f>SUM(E20-K20-M20)</f>
        <v>120463</v>
      </c>
    </row>
    <row r="21" spans="1:14" ht="25.5" customHeight="1">
      <c r="A21" s="19" t="s">
        <v>35</v>
      </c>
      <c r="B21" s="23" t="s">
        <v>36</v>
      </c>
      <c r="C21" s="30">
        <v>1546823</v>
      </c>
      <c r="D21" s="30">
        <v>502138</v>
      </c>
      <c r="E21" s="29">
        <f t="shared" si="2"/>
        <v>2048961</v>
      </c>
      <c r="F21" s="29">
        <f t="shared" si="3"/>
        <v>50261</v>
      </c>
      <c r="G21" s="30">
        <v>5627</v>
      </c>
      <c r="H21" s="30">
        <v>325</v>
      </c>
      <c r="I21" s="30">
        <v>804</v>
      </c>
      <c r="J21" s="30">
        <v>669</v>
      </c>
      <c r="K21" s="30">
        <v>42836</v>
      </c>
      <c r="L21" s="30">
        <v>37632</v>
      </c>
      <c r="M21" s="30">
        <v>57068</v>
      </c>
      <c r="N21" s="28">
        <f>SUM(E21-K21-M21)</f>
        <v>1949057</v>
      </c>
    </row>
    <row r="22" spans="1:14" ht="26.25" customHeight="1">
      <c r="A22" s="20" t="s">
        <v>52</v>
      </c>
      <c r="B22" s="23" t="s">
        <v>11</v>
      </c>
      <c r="C22" s="28">
        <f>SUM(C23:C26)</f>
        <v>908889</v>
      </c>
      <c r="D22" s="28">
        <f aca="true" t="shared" si="5" ref="D22:M22">SUM(D23:D26)</f>
        <v>121081</v>
      </c>
      <c r="E22" s="28">
        <f t="shared" si="5"/>
        <v>1029970</v>
      </c>
      <c r="F22" s="28">
        <f t="shared" si="5"/>
        <v>242136</v>
      </c>
      <c r="G22" s="28">
        <f t="shared" si="5"/>
        <v>18299</v>
      </c>
      <c r="H22" s="28">
        <f t="shared" si="5"/>
        <v>590</v>
      </c>
      <c r="I22" s="28">
        <f t="shared" si="5"/>
        <v>21692</v>
      </c>
      <c r="J22" s="28">
        <f t="shared" si="5"/>
        <v>63070</v>
      </c>
      <c r="K22" s="28">
        <f t="shared" si="5"/>
        <v>138485</v>
      </c>
      <c r="L22" s="28">
        <f t="shared" si="5"/>
        <v>24138</v>
      </c>
      <c r="M22" s="28">
        <f t="shared" si="5"/>
        <v>130250</v>
      </c>
      <c r="N22" s="28">
        <f>SUM(N23:N26)</f>
        <v>761235</v>
      </c>
    </row>
    <row r="23" spans="1:14" ht="26.25" customHeight="1">
      <c r="A23" s="20" t="s">
        <v>94</v>
      </c>
      <c r="B23" s="23" t="s">
        <v>12</v>
      </c>
      <c r="C23" s="30">
        <v>19545</v>
      </c>
      <c r="D23" s="30">
        <v>2962</v>
      </c>
      <c r="E23" s="29">
        <f t="shared" si="2"/>
        <v>22507</v>
      </c>
      <c r="F23" s="29">
        <f t="shared" si="3"/>
        <v>63947</v>
      </c>
      <c r="G23" s="30">
        <v>4987</v>
      </c>
      <c r="H23" s="30">
        <v>0</v>
      </c>
      <c r="I23" s="30">
        <v>300</v>
      </c>
      <c r="J23" s="30">
        <v>58660</v>
      </c>
      <c r="K23" s="30">
        <v>0</v>
      </c>
      <c r="L23" s="30">
        <v>0</v>
      </c>
      <c r="M23" s="30">
        <v>1229</v>
      </c>
      <c r="N23" s="28">
        <f>SUM(E23-K23-M23)</f>
        <v>21278</v>
      </c>
    </row>
    <row r="24" spans="1:14" ht="13.5">
      <c r="A24" s="19" t="s">
        <v>32</v>
      </c>
      <c r="B24" s="23" t="s">
        <v>13</v>
      </c>
      <c r="C24" s="30">
        <v>267356</v>
      </c>
      <c r="D24" s="30">
        <v>54379</v>
      </c>
      <c r="E24" s="29">
        <f t="shared" si="2"/>
        <v>321735</v>
      </c>
      <c r="F24" s="29">
        <f t="shared" si="3"/>
        <v>45665</v>
      </c>
      <c r="G24" s="30">
        <v>4656</v>
      </c>
      <c r="H24" s="30">
        <v>120</v>
      </c>
      <c r="I24" s="30">
        <v>5100</v>
      </c>
      <c r="J24" s="30">
        <v>1596</v>
      </c>
      <c r="K24" s="30">
        <v>34193</v>
      </c>
      <c r="L24" s="30">
        <v>0</v>
      </c>
      <c r="M24" s="30">
        <v>84922</v>
      </c>
      <c r="N24" s="28">
        <f>SUM(E24-K24-M24)</f>
        <v>202620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621988</v>
      </c>
      <c r="D26" s="30">
        <v>63740</v>
      </c>
      <c r="E26" s="29">
        <f t="shared" si="2"/>
        <v>685728</v>
      </c>
      <c r="F26" s="29">
        <f t="shared" si="3"/>
        <v>132524</v>
      </c>
      <c r="G26" s="30">
        <v>8656</v>
      </c>
      <c r="H26" s="30">
        <v>470</v>
      </c>
      <c r="I26" s="30">
        <v>16292</v>
      </c>
      <c r="J26" s="30">
        <v>2814</v>
      </c>
      <c r="K26" s="30">
        <v>104292</v>
      </c>
      <c r="L26" s="30">
        <v>24138</v>
      </c>
      <c r="M26" s="30">
        <v>44099</v>
      </c>
      <c r="N26" s="28">
        <f>SUM(E26-K26-M26)</f>
        <v>537337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9" t="s">
        <v>99</v>
      </c>
      <c r="C30" s="109"/>
      <c r="D30" s="109"/>
      <c r="E30" s="109"/>
      <c r="F30" s="109"/>
      <c r="G30" s="17"/>
      <c r="H30" s="17"/>
      <c r="I30" s="17"/>
      <c r="J30" s="102" t="s">
        <v>101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0" t="s">
        <v>100</v>
      </c>
      <c r="C32" s="110"/>
      <c r="D32" s="110"/>
      <c r="E32" s="110"/>
      <c r="F32" s="110"/>
      <c r="G32" s="16"/>
      <c r="H32" s="16"/>
      <c r="I32" s="16"/>
      <c r="J32" s="102" t="s">
        <v>102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Stefka</cp:lastModifiedBy>
  <cp:lastPrinted>2014-01-31T12:36:36Z</cp:lastPrinted>
  <dcterms:created xsi:type="dcterms:W3CDTF">2003-10-20T11:34:47Z</dcterms:created>
  <dcterms:modified xsi:type="dcterms:W3CDTF">2014-01-31T12:36:59Z</dcterms:modified>
  <cp:category/>
  <cp:version/>
  <cp:contentType/>
  <cp:contentStatus/>
</cp:coreProperties>
</file>