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0860" windowHeight="6408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<sst xmlns="http://schemas.openxmlformats.org/spreadsheetml/2006/main" count="131" uniqueCount="104">
  <si>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</si>
  <si>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</si>
  <si>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</si>
  <si>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</si>
  <si>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</si>
  <si>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</si>
  <si>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</si>
  <si>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</si>
  <si>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</si>
  <si>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</si>
  <si>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</si>
  <si>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</si>
  <si>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</si>
  <si>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</si>
  <si>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</si>
  <si>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</si>
  <si>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</si>
  <si>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</si>
  <si>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</si>
  <si>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</si>
  <si>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</si>
  <si>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</si>
  <si>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</si>
  <si>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</si>
  <si>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</si>
  <si>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</si>
  <si>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</si>
  <si>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</si>
  <si>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</si>
  <si>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</si>
  <si>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</si>
  <si>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</si>
  <si>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</si>
  <si>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</si>
  <si>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</si>
  <si>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</si>
  <si>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</si>
  <si>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</si>
  <si>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</si>
  <si>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</si>
  <si>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</si>
  <si>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</si>
  <si>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</si>
  <si>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</si>
  <si>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</si>
  <si>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</si>
  <si>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</si>
  <si>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</si>
  <si>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</si>
  <si>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</si>
  <si>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</si>
  <si>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</si>
  <si>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</si>
  <si>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</si>
  <si>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</si>
  <si>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</si>
  <si>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</si>
  <si>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</si>
  <si>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</si>
  <si>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</si>
  <si>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</si>
  <si>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</si>
  <si>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</si>
  <si>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</si>
  <si>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</si>
  <si>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</si>
  <si>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</si>
  <si>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</si>
  <si>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</si>
  <si>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</si>
  <si>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</si>
  <si>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</si>
  <si>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</si>
  <si>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</si>
  <si>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</si>
  <si>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</si>
  <si>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</si>
  <si>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</si>
  <si>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</si>
  <si>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</si>
  <si>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</si>
  <si>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</si>
  <si>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</si>
  <si>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</si>
  <si>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</si>
  <si>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</si>
  <si>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</si>
  <si>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</si>
  <si>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</si>
  <si>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</si>
  <si>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</si>
  <si>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</si>
  <si>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</si>
  <si>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</si>
  <si>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</si>
  <si>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</si>
  <si>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Мездра</t>
  </si>
  <si>
    <t xml:space="preserve">                               Съставил: Милена Димитрова Василева</t>
  </si>
  <si>
    <t xml:space="preserve">                               Тел.: 0910/9-25-48</t>
  </si>
  <si>
    <t>Адм. секретар: Стефка Лалова Йончева</t>
  </si>
  <si>
    <t>Председател: Иванка Николова Кожухарова</t>
  </si>
  <si>
    <t>Град: Мездра</t>
  </si>
  <si>
    <t>ЗА ДЕЙНОСТТА НА  ДЪРЖАВНИТЕ СЪДЕБНИ  ИЗПЪЛНИТЕЛИ В РАЙОННИТЕ СЪДИЛИЩА ПРЕЗ  2019   г.</t>
  </si>
  <si>
    <t>Дата: 03.01.2020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</si>
</sst>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zoomScalePageLayoutView="0" workbookViewId="0" topLeftCell="A1">
      <selection activeCell="R34" sqref="R34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3.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68"/>
      <c r="J1" s="68"/>
      <c r="K1" s="68"/>
      <c r="L1" s="68"/>
      <c r="M1" s="68"/>
      <c r="N1" s="68"/>
      <c r="O1" s="78" t="s">
        <v>19</v>
      </c>
      <c r="P1" s="79"/>
      <c r="Q1" s="79"/>
      <c r="R1" s="80"/>
    </row>
    <row r="2" spans="1:18" ht="13.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3.5">
      <c r="A3" s="33" t="s">
        <v>96</v>
      </c>
      <c r="B3" s="34">
        <v>704</v>
      </c>
      <c r="C3" s="35">
        <v>2</v>
      </c>
      <c r="D3" s="40"/>
      <c r="E3" s="40"/>
      <c r="F3" s="40"/>
      <c r="G3" s="40"/>
      <c r="H3" s="40"/>
      <c r="I3" s="68"/>
      <c r="J3" s="68"/>
      <c r="K3" s="68"/>
      <c r="L3" s="68"/>
      <c r="M3" s="68"/>
      <c r="N3" s="68"/>
      <c r="O3" s="81" t="s">
        <v>77</v>
      </c>
      <c r="P3" s="82"/>
      <c r="Q3" s="82"/>
      <c r="R3" s="83"/>
    </row>
    <row r="4" spans="1:18" ht="13.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3.5">
      <c r="A5" s="51"/>
      <c r="B5" s="40"/>
      <c r="C5" s="40"/>
      <c r="D5" s="40"/>
      <c r="E5" s="40"/>
      <c r="F5" s="40"/>
      <c r="G5" s="40"/>
      <c r="H5" s="40"/>
      <c r="I5" s="89"/>
      <c r="J5" s="89"/>
      <c r="K5" s="89"/>
      <c r="L5" s="89"/>
      <c r="M5" s="89"/>
      <c r="N5" s="89"/>
      <c r="O5" s="50"/>
      <c r="P5" s="50"/>
      <c r="Q5" s="50"/>
      <c r="R5" s="50"/>
    </row>
    <row r="6" spans="1:18" ht="18">
      <c r="A6" s="85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3" t="s">
        <v>102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ht="13.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84" t="s">
        <v>25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ht="13.5">
      <c r="A11" s="54" t="s">
        <v>34</v>
      </c>
      <c r="B11" s="69" t="s">
        <v>4</v>
      </c>
      <c r="C11" s="100" t="s">
        <v>27</v>
      </c>
      <c r="D11" s="100"/>
      <c r="E11" s="100"/>
      <c r="F11" s="100"/>
      <c r="G11" s="100"/>
      <c r="H11" s="100"/>
      <c r="I11" s="100"/>
      <c r="J11" s="70" t="s">
        <v>17</v>
      </c>
      <c r="K11" s="71"/>
      <c r="L11" s="71"/>
      <c r="M11" s="71"/>
      <c r="N11" s="72"/>
      <c r="O11" s="96" t="s">
        <v>40</v>
      </c>
      <c r="P11" s="96"/>
      <c r="Q11" s="94" t="s">
        <v>54</v>
      </c>
      <c r="R11" s="94"/>
    </row>
    <row r="12" spans="1:18" ht="12.75" customHeight="1">
      <c r="A12" s="58"/>
      <c r="B12" s="69"/>
      <c r="C12" s="69" t="s">
        <v>69</v>
      </c>
      <c r="D12" s="69" t="s">
        <v>59</v>
      </c>
      <c r="E12" s="69" t="s">
        <v>68</v>
      </c>
      <c r="F12" s="100" t="s">
        <v>16</v>
      </c>
      <c r="G12" s="100"/>
      <c r="H12" s="69" t="s">
        <v>65</v>
      </c>
      <c r="I12" s="86" t="s">
        <v>64</v>
      </c>
      <c r="J12" s="98" t="s">
        <v>18</v>
      </c>
      <c r="K12" s="99"/>
      <c r="L12" s="73" t="s">
        <v>61</v>
      </c>
      <c r="M12" s="73" t="s">
        <v>80</v>
      </c>
      <c r="N12" s="73" t="s">
        <v>60</v>
      </c>
      <c r="O12" s="97" t="s">
        <v>59</v>
      </c>
      <c r="P12" s="97" t="s">
        <v>58</v>
      </c>
      <c r="Q12" s="95" t="s">
        <v>57</v>
      </c>
      <c r="R12" s="95" t="s">
        <v>56</v>
      </c>
    </row>
    <row r="13" spans="1:18" ht="12.75" customHeight="1">
      <c r="A13" s="43"/>
      <c r="B13" s="69"/>
      <c r="C13" s="69"/>
      <c r="D13" s="69"/>
      <c r="E13" s="69"/>
      <c r="F13" s="69" t="s">
        <v>67</v>
      </c>
      <c r="G13" s="69" t="s">
        <v>66</v>
      </c>
      <c r="H13" s="69"/>
      <c r="I13" s="87"/>
      <c r="J13" s="90" t="s">
        <v>63</v>
      </c>
      <c r="K13" s="73" t="s">
        <v>62</v>
      </c>
      <c r="L13" s="76"/>
      <c r="M13" s="74"/>
      <c r="N13" s="76"/>
      <c r="O13" s="97"/>
      <c r="P13" s="97"/>
      <c r="Q13" s="95"/>
      <c r="R13" s="95"/>
    </row>
    <row r="14" spans="1:18" ht="12.75" customHeight="1">
      <c r="A14" s="60"/>
      <c r="B14" s="69"/>
      <c r="C14" s="69"/>
      <c r="D14" s="69"/>
      <c r="E14" s="69"/>
      <c r="F14" s="69"/>
      <c r="G14" s="69"/>
      <c r="H14" s="69"/>
      <c r="I14" s="87"/>
      <c r="J14" s="91"/>
      <c r="K14" s="76"/>
      <c r="L14" s="76"/>
      <c r="M14" s="74"/>
      <c r="N14" s="76"/>
      <c r="O14" s="97"/>
      <c r="P14" s="97"/>
      <c r="Q14" s="95"/>
      <c r="R14" s="95"/>
    </row>
    <row r="15" spans="1:18" ht="13.5">
      <c r="A15" s="58" t="s">
        <v>3</v>
      </c>
      <c r="B15" s="69"/>
      <c r="C15" s="69"/>
      <c r="D15" s="69"/>
      <c r="E15" s="69"/>
      <c r="F15" s="69"/>
      <c r="G15" s="69"/>
      <c r="H15" s="69"/>
      <c r="I15" s="87"/>
      <c r="J15" s="91"/>
      <c r="K15" s="76"/>
      <c r="L15" s="76"/>
      <c r="M15" s="74"/>
      <c r="N15" s="76"/>
      <c r="O15" s="97"/>
      <c r="P15" s="97"/>
      <c r="Q15" s="95"/>
      <c r="R15" s="95"/>
    </row>
    <row r="16" spans="1:18" ht="13.5">
      <c r="A16" s="58" t="s">
        <v>72</v>
      </c>
      <c r="B16" s="69"/>
      <c r="C16" s="69"/>
      <c r="D16" s="69"/>
      <c r="E16" s="69"/>
      <c r="F16" s="69"/>
      <c r="G16" s="69"/>
      <c r="H16" s="69"/>
      <c r="I16" s="87"/>
      <c r="J16" s="91"/>
      <c r="K16" s="76"/>
      <c r="L16" s="76"/>
      <c r="M16" s="74"/>
      <c r="N16" s="76"/>
      <c r="O16" s="97"/>
      <c r="P16" s="97"/>
      <c r="Q16" s="95"/>
      <c r="R16" s="95"/>
    </row>
    <row r="17" spans="1:18" ht="13.5">
      <c r="A17" s="61" t="s">
        <v>26</v>
      </c>
      <c r="B17" s="69"/>
      <c r="C17" s="69"/>
      <c r="D17" s="69"/>
      <c r="E17" s="69"/>
      <c r="F17" s="69"/>
      <c r="G17" s="69"/>
      <c r="H17" s="69"/>
      <c r="I17" s="87"/>
      <c r="J17" s="91"/>
      <c r="K17" s="76"/>
      <c r="L17" s="76"/>
      <c r="M17" s="74"/>
      <c r="N17" s="76"/>
      <c r="O17" s="97"/>
      <c r="P17" s="97"/>
      <c r="Q17" s="95"/>
      <c r="R17" s="95"/>
    </row>
    <row r="18" spans="1:18" ht="15.75" customHeight="1">
      <c r="A18" s="43"/>
      <c r="B18" s="69"/>
      <c r="C18" s="69"/>
      <c r="D18" s="69"/>
      <c r="E18" s="69"/>
      <c r="F18" s="69"/>
      <c r="G18" s="69"/>
      <c r="H18" s="69"/>
      <c r="I18" s="88"/>
      <c r="J18" s="92"/>
      <c r="K18" s="77"/>
      <c r="L18" s="77"/>
      <c r="M18" s="75"/>
      <c r="N18" s="77"/>
      <c r="O18" s="97"/>
      <c r="P18" s="97"/>
      <c r="Q18" s="95"/>
      <c r="R18" s="95"/>
    </row>
    <row r="19" spans="1:18" ht="13.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969</v>
      </c>
      <c r="D20" s="65">
        <f aca="true" t="shared" si="0" ref="D20:R20">SUM(D21+D24+D28+D33+D34)</f>
        <v>148</v>
      </c>
      <c r="E20" s="65">
        <f t="shared" si="0"/>
        <v>1117</v>
      </c>
      <c r="F20" s="65">
        <f t="shared" si="0"/>
        <v>81</v>
      </c>
      <c r="G20" s="65">
        <f t="shared" si="0"/>
        <v>100</v>
      </c>
      <c r="H20" s="65">
        <f t="shared" si="0"/>
        <v>6</v>
      </c>
      <c r="I20" s="65">
        <f>E20-SUM(F20:H20)</f>
        <v>930</v>
      </c>
      <c r="J20" s="65">
        <f t="shared" si="0"/>
        <v>0</v>
      </c>
      <c r="K20" s="65">
        <f t="shared" si="0"/>
        <v>1</v>
      </c>
      <c r="L20" s="65">
        <f t="shared" si="0"/>
        <v>0</v>
      </c>
      <c r="M20" s="65">
        <f t="shared" si="0"/>
        <v>0</v>
      </c>
      <c r="N20" s="65">
        <f t="shared" si="0"/>
        <v>46</v>
      </c>
      <c r="O20" s="65">
        <f t="shared" si="0"/>
        <v>5</v>
      </c>
      <c r="P20" s="65">
        <f t="shared" si="0"/>
        <v>0</v>
      </c>
      <c r="Q20" s="65">
        <f t="shared" si="0"/>
        <v>4094</v>
      </c>
      <c r="R20" s="65">
        <f t="shared" si="0"/>
        <v>4094</v>
      </c>
    </row>
    <row r="21" spans="1:18" ht="26.25" customHeight="1">
      <c r="A21" s="66" t="s">
        <v>28</v>
      </c>
      <c r="B21" s="64" t="s">
        <v>6</v>
      </c>
      <c r="C21" s="65">
        <f>SUM(C22+C23)</f>
        <v>28</v>
      </c>
      <c r="D21" s="65">
        <f aca="true" t="shared" si="1" ref="D21:R21">SUM(D22+D23)</f>
        <v>23</v>
      </c>
      <c r="E21" s="65">
        <f t="shared" si="1"/>
        <v>51</v>
      </c>
      <c r="F21" s="65">
        <f t="shared" si="1"/>
        <v>8</v>
      </c>
      <c r="G21" s="65">
        <f t="shared" si="1"/>
        <v>1</v>
      </c>
      <c r="H21" s="65">
        <f t="shared" si="1"/>
        <v>1</v>
      </c>
      <c r="I21" s="65">
        <f aca="true" t="shared" si="2" ref="I21:I34">E21-SUM(F21:H21)</f>
        <v>41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6</v>
      </c>
      <c r="O21" s="65">
        <f t="shared" si="1"/>
        <v>1</v>
      </c>
      <c r="P21" s="65">
        <f t="shared" si="1"/>
        <v>0</v>
      </c>
      <c r="Q21" s="65">
        <f t="shared" si="1"/>
        <v>529</v>
      </c>
      <c r="R21" s="65">
        <f t="shared" si="1"/>
        <v>529</v>
      </c>
    </row>
    <row r="22" spans="1:18" ht="26.25" customHeight="1">
      <c r="A22" s="66" t="s">
        <v>79</v>
      </c>
      <c r="B22" s="64" t="s">
        <v>7</v>
      </c>
      <c r="C22" s="31">
        <v>1</v>
      </c>
      <c r="D22" s="31">
        <v>23</v>
      </c>
      <c r="E22" s="65">
        <f>SUM(C22+D22)</f>
        <v>24</v>
      </c>
      <c r="F22" s="31">
        <v>8</v>
      </c>
      <c r="G22" s="31">
        <v>0</v>
      </c>
      <c r="H22" s="31">
        <v>1</v>
      </c>
      <c r="I22" s="65">
        <f t="shared" si="2"/>
        <v>15</v>
      </c>
      <c r="J22" s="31">
        <v>0</v>
      </c>
      <c r="K22" s="31">
        <v>0</v>
      </c>
      <c r="L22" s="32">
        <v>0</v>
      </c>
      <c r="M22" s="32">
        <v>0</v>
      </c>
      <c r="N22" s="32">
        <v>1</v>
      </c>
      <c r="O22" s="32">
        <v>0</v>
      </c>
      <c r="P22" s="32">
        <v>0</v>
      </c>
      <c r="Q22" s="32">
        <v>366</v>
      </c>
      <c r="R22" s="32">
        <v>366</v>
      </c>
    </row>
    <row r="23" spans="1:18" ht="26.25" customHeight="1">
      <c r="A23" s="66" t="s">
        <v>29</v>
      </c>
      <c r="B23" s="64" t="s">
        <v>8</v>
      </c>
      <c r="C23" s="31">
        <v>27</v>
      </c>
      <c r="D23" s="31">
        <v>0</v>
      </c>
      <c r="E23" s="65">
        <f>SUM(C23+D23)</f>
        <v>27</v>
      </c>
      <c r="F23" s="31">
        <v>0</v>
      </c>
      <c r="G23" s="31">
        <v>1</v>
      </c>
      <c r="H23" s="31">
        <v>0</v>
      </c>
      <c r="I23" s="65">
        <f t="shared" si="2"/>
        <v>26</v>
      </c>
      <c r="J23" s="31">
        <v>0</v>
      </c>
      <c r="K23" s="31">
        <v>0</v>
      </c>
      <c r="L23" s="32">
        <v>0</v>
      </c>
      <c r="M23" s="32">
        <v>0</v>
      </c>
      <c r="N23" s="32">
        <v>5</v>
      </c>
      <c r="O23" s="32">
        <v>1</v>
      </c>
      <c r="P23" s="32">
        <v>0</v>
      </c>
      <c r="Q23" s="32">
        <v>163</v>
      </c>
      <c r="R23" s="32">
        <v>163</v>
      </c>
    </row>
    <row r="24" spans="1:18" ht="27" customHeight="1">
      <c r="A24" s="66" t="s">
        <v>81</v>
      </c>
      <c r="B24" s="64" t="s">
        <v>9</v>
      </c>
      <c r="C24" s="65">
        <f>SUM(C25:C27)</f>
        <v>271</v>
      </c>
      <c r="D24" s="65">
        <f aca="true" t="shared" si="3" ref="D24:R24">SUM(D25:D27)</f>
        <v>61</v>
      </c>
      <c r="E24" s="65">
        <f t="shared" si="3"/>
        <v>332</v>
      </c>
      <c r="F24" s="65">
        <f t="shared" si="3"/>
        <v>34</v>
      </c>
      <c r="G24" s="65">
        <f t="shared" si="3"/>
        <v>70</v>
      </c>
      <c r="H24" s="65">
        <f t="shared" si="3"/>
        <v>2</v>
      </c>
      <c r="I24" s="65">
        <f t="shared" si="2"/>
        <v>226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10</v>
      </c>
      <c r="O24" s="65">
        <f t="shared" si="3"/>
        <v>0</v>
      </c>
      <c r="P24" s="65">
        <f t="shared" si="3"/>
        <v>0</v>
      </c>
      <c r="Q24" s="65">
        <f t="shared" si="3"/>
        <v>1472</v>
      </c>
      <c r="R24" s="65">
        <f t="shared" si="3"/>
        <v>1472</v>
      </c>
    </row>
    <row r="25" spans="1:18" ht="27" customHeight="1">
      <c r="A25" s="66" t="s">
        <v>73</v>
      </c>
      <c r="B25" s="64" t="s">
        <v>20</v>
      </c>
      <c r="C25" s="31">
        <v>60</v>
      </c>
      <c r="D25" s="31">
        <v>8</v>
      </c>
      <c r="E25" s="65">
        <f>SUM(C25+D25)</f>
        <v>68</v>
      </c>
      <c r="F25" s="31">
        <v>7</v>
      </c>
      <c r="G25" s="31">
        <v>19</v>
      </c>
      <c r="H25" s="31">
        <v>0</v>
      </c>
      <c r="I25" s="65">
        <f t="shared" si="2"/>
        <v>42</v>
      </c>
      <c r="J25" s="31">
        <v>0</v>
      </c>
      <c r="K25" s="31">
        <v>0</v>
      </c>
      <c r="L25" s="32">
        <v>0</v>
      </c>
      <c r="M25" s="32">
        <v>0</v>
      </c>
      <c r="N25" s="32">
        <v>7</v>
      </c>
      <c r="O25" s="32">
        <v>0</v>
      </c>
      <c r="P25" s="32">
        <v>0</v>
      </c>
      <c r="Q25" s="32">
        <v>581</v>
      </c>
      <c r="R25" s="32">
        <v>581</v>
      </c>
    </row>
    <row r="26" spans="1:18" ht="27" customHeight="1">
      <c r="A26" s="63" t="s">
        <v>30</v>
      </c>
      <c r="B26" s="64" t="s">
        <v>10</v>
      </c>
      <c r="C26" s="31">
        <v>4</v>
      </c>
      <c r="D26" s="31">
        <v>0</v>
      </c>
      <c r="E26" s="65">
        <f>SUM(C26+D26)</f>
        <v>4</v>
      </c>
      <c r="F26" s="31">
        <v>0</v>
      </c>
      <c r="G26" s="31">
        <v>0</v>
      </c>
      <c r="H26" s="31">
        <v>0</v>
      </c>
      <c r="I26" s="65">
        <f t="shared" si="2"/>
        <v>4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1:18" ht="27" customHeight="1">
      <c r="A27" s="63" t="s">
        <v>35</v>
      </c>
      <c r="B27" s="64" t="s">
        <v>36</v>
      </c>
      <c r="C27" s="31">
        <v>207</v>
      </c>
      <c r="D27" s="31">
        <v>53</v>
      </c>
      <c r="E27" s="65">
        <f aca="true" t="shared" si="4" ref="E27:E34">SUM(C27+D27)</f>
        <v>260</v>
      </c>
      <c r="F27" s="31">
        <v>27</v>
      </c>
      <c r="G27" s="31">
        <v>51</v>
      </c>
      <c r="H27" s="31">
        <v>2</v>
      </c>
      <c r="I27" s="65">
        <f t="shared" si="2"/>
        <v>180</v>
      </c>
      <c r="J27" s="31">
        <v>0</v>
      </c>
      <c r="K27" s="31">
        <v>0</v>
      </c>
      <c r="L27" s="32">
        <v>0</v>
      </c>
      <c r="M27" s="32">
        <v>0</v>
      </c>
      <c r="N27" s="32">
        <v>3</v>
      </c>
      <c r="O27" s="32">
        <v>0</v>
      </c>
      <c r="P27" s="32">
        <v>0</v>
      </c>
      <c r="Q27" s="32">
        <v>891</v>
      </c>
      <c r="R27" s="32">
        <v>891</v>
      </c>
    </row>
    <row r="28" spans="1:18" ht="26.25" customHeight="1">
      <c r="A28" s="66" t="s">
        <v>52</v>
      </c>
      <c r="B28" s="64" t="s">
        <v>11</v>
      </c>
      <c r="C28" s="65">
        <f>SUM(C29:C32)</f>
        <v>659</v>
      </c>
      <c r="D28" s="65">
        <f aca="true" t="shared" si="5" ref="D28:R28">SUM(D29:D32)</f>
        <v>63</v>
      </c>
      <c r="E28" s="65">
        <f t="shared" si="5"/>
        <v>722</v>
      </c>
      <c r="F28" s="65">
        <f t="shared" si="5"/>
        <v>34</v>
      </c>
      <c r="G28" s="65">
        <f t="shared" si="5"/>
        <v>29</v>
      </c>
      <c r="H28" s="65">
        <f t="shared" si="5"/>
        <v>3</v>
      </c>
      <c r="I28" s="65">
        <f t="shared" si="2"/>
        <v>656</v>
      </c>
      <c r="J28" s="65">
        <f t="shared" si="5"/>
        <v>0</v>
      </c>
      <c r="K28" s="65">
        <f t="shared" si="5"/>
        <v>1</v>
      </c>
      <c r="L28" s="65">
        <f t="shared" si="5"/>
        <v>0</v>
      </c>
      <c r="M28" s="65">
        <f t="shared" si="5"/>
        <v>0</v>
      </c>
      <c r="N28" s="65">
        <f t="shared" si="5"/>
        <v>30</v>
      </c>
      <c r="O28" s="65">
        <f t="shared" si="5"/>
        <v>4</v>
      </c>
      <c r="P28" s="65">
        <f t="shared" si="5"/>
        <v>0</v>
      </c>
      <c r="Q28" s="65">
        <f t="shared" si="5"/>
        <v>2060</v>
      </c>
      <c r="R28" s="65">
        <f t="shared" si="5"/>
        <v>2060</v>
      </c>
    </row>
    <row r="29" spans="1:18" ht="27" customHeight="1">
      <c r="A29" s="66" t="s">
        <v>31</v>
      </c>
      <c r="B29" s="64" t="s">
        <v>12</v>
      </c>
      <c r="C29" s="31">
        <v>487</v>
      </c>
      <c r="D29" s="31">
        <v>12</v>
      </c>
      <c r="E29" s="65">
        <f t="shared" si="4"/>
        <v>499</v>
      </c>
      <c r="F29" s="31">
        <v>12</v>
      </c>
      <c r="G29" s="31">
        <v>0</v>
      </c>
      <c r="H29" s="31">
        <v>2</v>
      </c>
      <c r="I29" s="65">
        <f t="shared" si="2"/>
        <v>485</v>
      </c>
      <c r="J29" s="31">
        <v>0</v>
      </c>
      <c r="K29" s="31">
        <v>0</v>
      </c>
      <c r="L29" s="32">
        <v>0</v>
      </c>
      <c r="M29" s="32">
        <v>0</v>
      </c>
      <c r="N29" s="32">
        <v>6</v>
      </c>
      <c r="O29" s="32">
        <v>0</v>
      </c>
      <c r="P29" s="32">
        <v>0</v>
      </c>
      <c r="Q29" s="32">
        <v>952</v>
      </c>
      <c r="R29" s="32">
        <v>952</v>
      </c>
    </row>
    <row r="30" spans="1:18" ht="27" customHeight="1">
      <c r="A30" s="63" t="s">
        <v>32</v>
      </c>
      <c r="B30" s="64" t="s">
        <v>13</v>
      </c>
      <c r="C30" s="31">
        <v>0</v>
      </c>
      <c r="D30" s="31">
        <v>5</v>
      </c>
      <c r="E30" s="65">
        <f t="shared" si="4"/>
        <v>5</v>
      </c>
      <c r="F30" s="31">
        <v>2</v>
      </c>
      <c r="G30" s="31">
        <v>1</v>
      </c>
      <c r="H30" s="31">
        <v>0</v>
      </c>
      <c r="I30" s="65">
        <f t="shared" si="2"/>
        <v>2</v>
      </c>
      <c r="J30" s="31">
        <v>0</v>
      </c>
      <c r="K30" s="31">
        <v>0</v>
      </c>
      <c r="L30" s="32">
        <v>0</v>
      </c>
      <c r="M30" s="32">
        <v>0</v>
      </c>
      <c r="N30" s="32">
        <v>8</v>
      </c>
      <c r="O30" s="32">
        <v>2</v>
      </c>
      <c r="P30" s="32">
        <v>0</v>
      </c>
      <c r="Q30" s="32">
        <v>144</v>
      </c>
      <c r="R30" s="32">
        <v>144</v>
      </c>
    </row>
    <row r="31" spans="1:18" ht="27" customHeight="1">
      <c r="A31" s="63" t="s">
        <v>37</v>
      </c>
      <c r="B31" s="64" t="s">
        <v>14</v>
      </c>
      <c r="C31" s="31">
        <v>2</v>
      </c>
      <c r="D31" s="31">
        <v>0</v>
      </c>
      <c r="E31" s="65">
        <f t="shared" si="4"/>
        <v>2</v>
      </c>
      <c r="F31" s="31">
        <v>0</v>
      </c>
      <c r="G31" s="31">
        <v>0</v>
      </c>
      <c r="H31" s="31">
        <v>0</v>
      </c>
      <c r="I31" s="65">
        <f t="shared" si="2"/>
        <v>2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170</v>
      </c>
      <c r="D32" s="31">
        <v>46</v>
      </c>
      <c r="E32" s="65">
        <f t="shared" si="4"/>
        <v>216</v>
      </c>
      <c r="F32" s="31">
        <v>20</v>
      </c>
      <c r="G32" s="31">
        <v>28</v>
      </c>
      <c r="H32" s="31">
        <v>1</v>
      </c>
      <c r="I32" s="65">
        <f t="shared" si="2"/>
        <v>167</v>
      </c>
      <c r="J32" s="31">
        <v>0</v>
      </c>
      <c r="K32" s="31">
        <v>1</v>
      </c>
      <c r="L32" s="32">
        <v>0</v>
      </c>
      <c r="M32" s="32">
        <v>0</v>
      </c>
      <c r="N32" s="32">
        <v>16</v>
      </c>
      <c r="O32" s="32">
        <v>2</v>
      </c>
      <c r="P32" s="32">
        <v>0</v>
      </c>
      <c r="Q32" s="32">
        <v>964</v>
      </c>
      <c r="R32" s="32">
        <v>964</v>
      </c>
    </row>
    <row r="33" spans="1:18" ht="26.25" customHeight="1">
      <c r="A33" s="66" t="s">
        <v>33</v>
      </c>
      <c r="B33" s="64" t="s">
        <v>15</v>
      </c>
      <c r="C33" s="31">
        <v>3</v>
      </c>
      <c r="D33" s="31">
        <v>0</v>
      </c>
      <c r="E33" s="65">
        <f t="shared" si="4"/>
        <v>3</v>
      </c>
      <c r="F33" s="31">
        <v>0</v>
      </c>
      <c r="G33" s="31">
        <v>0</v>
      </c>
      <c r="H33" s="31">
        <v>0</v>
      </c>
      <c r="I33" s="65">
        <f t="shared" si="2"/>
        <v>3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8</v>
      </c>
      <c r="D34" s="31">
        <v>1</v>
      </c>
      <c r="E34" s="65">
        <f t="shared" si="4"/>
        <v>9</v>
      </c>
      <c r="F34" s="31">
        <v>5</v>
      </c>
      <c r="G34" s="31">
        <v>0</v>
      </c>
      <c r="H34" s="31">
        <v>0</v>
      </c>
      <c r="I34" s="65">
        <f t="shared" si="2"/>
        <v>4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33</v>
      </c>
      <c r="R34" s="32">
        <v>33</v>
      </c>
    </row>
    <row r="35" spans="1:26" ht="13.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.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3.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3.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3.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3.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3.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3.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3.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3.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3.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3.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3.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3.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3.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3.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3.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3.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3.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3.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3.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3.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F12:G12"/>
    <mergeCell ref="Q12:Q18"/>
    <mergeCell ref="E12:E18"/>
    <mergeCell ref="K13:K18"/>
    <mergeCell ref="R12:R18"/>
    <mergeCell ref="O11:P11"/>
    <mergeCell ref="O12:O18"/>
    <mergeCell ref="P12:P18"/>
    <mergeCell ref="H12:H18"/>
    <mergeCell ref="J12:K12"/>
    <mergeCell ref="C11:I11"/>
    <mergeCell ref="O1:R1"/>
    <mergeCell ref="O3:R3"/>
    <mergeCell ref="A10:R10"/>
    <mergeCell ref="A6:R6"/>
    <mergeCell ref="I1:N1"/>
    <mergeCell ref="I12:I18"/>
    <mergeCell ref="I5:N5"/>
    <mergeCell ref="C12:C18"/>
    <mergeCell ref="J13:J18"/>
    <mergeCell ref="L12:L18"/>
    <mergeCell ref="I3:N3"/>
    <mergeCell ref="B11:B18"/>
    <mergeCell ref="F13:F18"/>
    <mergeCell ref="J11:N11"/>
    <mergeCell ref="M12:M18"/>
    <mergeCell ref="N12:N18"/>
    <mergeCell ref="A8:R8"/>
    <mergeCell ref="D12:D18"/>
    <mergeCell ref="G13:G18"/>
    <mergeCell ref="Q11:R11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zoomScalePageLayoutView="0" workbookViewId="0" topLeftCell="A1">
      <selection activeCell="A33" sqref="A33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3.5">
      <c r="A2" s="15" t="s">
        <v>34</v>
      </c>
      <c r="B2" s="112" t="s">
        <v>22</v>
      </c>
      <c r="C2" s="113" t="s">
        <v>23</v>
      </c>
      <c r="D2" s="114"/>
      <c r="E2" s="115"/>
      <c r="F2" s="113" t="s">
        <v>41</v>
      </c>
      <c r="G2" s="114"/>
      <c r="H2" s="114"/>
      <c r="I2" s="114"/>
      <c r="J2" s="114"/>
      <c r="K2" s="114"/>
      <c r="L2" s="115"/>
      <c r="M2" s="108" t="s">
        <v>55</v>
      </c>
      <c r="N2" s="108" t="s">
        <v>48</v>
      </c>
    </row>
    <row r="3" spans="1:14" ht="13.5">
      <c r="A3" s="9" t="s">
        <v>83</v>
      </c>
      <c r="B3" s="106"/>
      <c r="C3" s="116" t="s">
        <v>24</v>
      </c>
      <c r="D3" s="105" t="s">
        <v>42</v>
      </c>
      <c r="E3" s="106" t="s">
        <v>50</v>
      </c>
      <c r="F3" s="108" t="s">
        <v>49</v>
      </c>
      <c r="G3" s="102" t="s">
        <v>43</v>
      </c>
      <c r="H3" s="102" t="s">
        <v>44</v>
      </c>
      <c r="I3" s="102" t="s">
        <v>45</v>
      </c>
      <c r="J3" s="105" t="s">
        <v>46</v>
      </c>
      <c r="K3" s="105" t="s">
        <v>53</v>
      </c>
      <c r="L3" s="105" t="s">
        <v>47</v>
      </c>
      <c r="M3" s="109"/>
      <c r="N3" s="109"/>
    </row>
    <row r="4" spans="1:20" ht="12.75" customHeight="1">
      <c r="A4" s="9" t="s">
        <v>84</v>
      </c>
      <c r="B4" s="106"/>
      <c r="C4" s="116"/>
      <c r="D4" s="105"/>
      <c r="E4" s="106"/>
      <c r="F4" s="109"/>
      <c r="G4" s="103"/>
      <c r="H4" s="103"/>
      <c r="I4" s="103"/>
      <c r="J4" s="105"/>
      <c r="K4" s="105"/>
      <c r="L4" s="105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6"/>
      <c r="C5" s="116"/>
      <c r="D5" s="105"/>
      <c r="E5" s="106"/>
      <c r="F5" s="109"/>
      <c r="G5" s="103"/>
      <c r="H5" s="103"/>
      <c r="I5" s="103"/>
      <c r="J5" s="105"/>
      <c r="K5" s="105"/>
      <c r="L5" s="105"/>
      <c r="M5" s="109"/>
      <c r="N5" s="109"/>
      <c r="O5" s="1"/>
      <c r="P5" s="1"/>
      <c r="Q5" s="1"/>
      <c r="R5" s="1"/>
      <c r="S5" s="1"/>
      <c r="T5" s="1"/>
    </row>
    <row r="6" spans="1:20" ht="13.5">
      <c r="A6" s="18"/>
      <c r="B6" s="106"/>
      <c r="C6" s="116"/>
      <c r="D6" s="105"/>
      <c r="E6" s="106"/>
      <c r="F6" s="109"/>
      <c r="G6" s="103"/>
      <c r="H6" s="103"/>
      <c r="I6" s="103"/>
      <c r="J6" s="105"/>
      <c r="K6" s="105"/>
      <c r="L6" s="105"/>
      <c r="M6" s="109"/>
      <c r="N6" s="109"/>
      <c r="O6" s="1"/>
      <c r="P6" s="1"/>
      <c r="Q6" s="1"/>
      <c r="R6" s="1"/>
      <c r="S6" s="1"/>
      <c r="T6" s="1"/>
    </row>
    <row r="7" spans="1:20" ht="13.5">
      <c r="A7" s="9" t="s">
        <v>85</v>
      </c>
      <c r="B7" s="106"/>
      <c r="C7" s="116"/>
      <c r="D7" s="105"/>
      <c r="E7" s="106"/>
      <c r="F7" s="109"/>
      <c r="G7" s="103"/>
      <c r="H7" s="103"/>
      <c r="I7" s="103"/>
      <c r="J7" s="105"/>
      <c r="K7" s="105"/>
      <c r="L7" s="105"/>
      <c r="M7" s="109"/>
      <c r="N7" s="109"/>
      <c r="O7" s="1"/>
      <c r="P7" s="1"/>
      <c r="Q7" s="1"/>
      <c r="R7" s="1"/>
      <c r="S7" s="1"/>
      <c r="T7" s="1"/>
    </row>
    <row r="8" spans="1:20" ht="13.5">
      <c r="A8" s="18"/>
      <c r="B8" s="106"/>
      <c r="C8" s="116"/>
      <c r="D8" s="105"/>
      <c r="E8" s="106"/>
      <c r="F8" s="109"/>
      <c r="G8" s="103"/>
      <c r="H8" s="103"/>
      <c r="I8" s="103"/>
      <c r="J8" s="105"/>
      <c r="K8" s="105"/>
      <c r="L8" s="105"/>
      <c r="M8" s="109"/>
      <c r="N8" s="109"/>
      <c r="O8" s="1"/>
      <c r="P8" s="1"/>
      <c r="Q8" s="1"/>
      <c r="R8" s="1"/>
      <c r="S8" s="1"/>
      <c r="T8" s="1"/>
    </row>
    <row r="9" spans="1:20" ht="13.5">
      <c r="A9" s="9" t="s">
        <v>86</v>
      </c>
      <c r="B9" s="106"/>
      <c r="C9" s="116"/>
      <c r="D9" s="105"/>
      <c r="E9" s="106"/>
      <c r="F9" s="109"/>
      <c r="G9" s="103"/>
      <c r="H9" s="103"/>
      <c r="I9" s="103"/>
      <c r="J9" s="105"/>
      <c r="K9" s="105"/>
      <c r="L9" s="105"/>
      <c r="M9" s="109"/>
      <c r="N9" s="109"/>
      <c r="O9" s="1"/>
      <c r="P9" s="1"/>
      <c r="Q9" s="1"/>
      <c r="R9" s="1"/>
      <c r="S9" s="1"/>
      <c r="T9" s="1"/>
    </row>
    <row r="10" spans="1:20" ht="13.5">
      <c r="A10" s="18"/>
      <c r="B10" s="106"/>
      <c r="C10" s="116"/>
      <c r="D10" s="105"/>
      <c r="E10" s="106"/>
      <c r="F10" s="109"/>
      <c r="G10" s="103"/>
      <c r="H10" s="103"/>
      <c r="I10" s="103"/>
      <c r="J10" s="105"/>
      <c r="K10" s="105"/>
      <c r="L10" s="105"/>
      <c r="M10" s="109"/>
      <c r="N10" s="109"/>
      <c r="O10" s="1"/>
      <c r="P10" s="1"/>
      <c r="Q10" s="1"/>
      <c r="R10" s="1"/>
      <c r="S10" s="1"/>
      <c r="T10" s="1"/>
    </row>
    <row r="11" spans="1:20" ht="13.5">
      <c r="A11" s="9" t="s">
        <v>51</v>
      </c>
      <c r="B11" s="106"/>
      <c r="C11" s="116"/>
      <c r="D11" s="105"/>
      <c r="E11" s="106"/>
      <c r="F11" s="109"/>
      <c r="G11" s="103"/>
      <c r="H11" s="103"/>
      <c r="I11" s="103"/>
      <c r="J11" s="105"/>
      <c r="K11" s="105"/>
      <c r="L11" s="105"/>
      <c r="M11" s="109"/>
      <c r="N11" s="109"/>
      <c r="O11" s="1"/>
      <c r="P11" s="1"/>
      <c r="Q11" s="1"/>
      <c r="R11" s="1"/>
      <c r="S11" s="1"/>
      <c r="T11" s="1"/>
    </row>
    <row r="12" spans="1:20" ht="13.5">
      <c r="A12" s="5"/>
      <c r="B12" s="107"/>
      <c r="C12" s="117"/>
      <c r="D12" s="105"/>
      <c r="E12" s="107"/>
      <c r="F12" s="110"/>
      <c r="G12" s="104"/>
      <c r="H12" s="104"/>
      <c r="I12" s="104"/>
      <c r="J12" s="105"/>
      <c r="K12" s="105"/>
      <c r="L12" s="105"/>
      <c r="M12" s="110"/>
      <c r="N12" s="110"/>
      <c r="O12" s="1"/>
      <c r="P12" s="1"/>
      <c r="Q12" s="1"/>
      <c r="R12" s="1"/>
      <c r="S12" s="1"/>
      <c r="T12" s="1"/>
    </row>
    <row r="13" spans="1:20" ht="13.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2615668</v>
      </c>
      <c r="D14" s="28">
        <f aca="true" t="shared" si="0" ref="D14:N14">SUM(D15+D18+D22+D27)</f>
        <v>362279</v>
      </c>
      <c r="E14" s="28">
        <f t="shared" si="0"/>
        <v>2977947</v>
      </c>
      <c r="F14" s="28">
        <f t="shared" si="0"/>
        <v>292542</v>
      </c>
      <c r="G14" s="28">
        <f t="shared" si="0"/>
        <v>26835</v>
      </c>
      <c r="H14" s="28">
        <f t="shared" si="0"/>
        <v>710</v>
      </c>
      <c r="I14" s="28">
        <f t="shared" si="0"/>
        <v>10249</v>
      </c>
      <c r="J14" s="28">
        <f t="shared" si="0"/>
        <v>84707</v>
      </c>
      <c r="K14" s="28">
        <f t="shared" si="0"/>
        <v>170041</v>
      </c>
      <c r="L14" s="28">
        <f t="shared" si="0"/>
        <v>70039</v>
      </c>
      <c r="M14" s="28">
        <f t="shared" si="0"/>
        <v>415842</v>
      </c>
      <c r="N14" s="28">
        <f t="shared" si="0"/>
        <v>2392064</v>
      </c>
      <c r="O14" s="1"/>
      <c r="P14" s="1"/>
      <c r="Q14" s="1"/>
      <c r="R14" s="1"/>
      <c r="S14" s="1"/>
      <c r="T14" s="1"/>
    </row>
    <row r="15" spans="1:14" ht="20.25">
      <c r="A15" s="20" t="s">
        <v>91</v>
      </c>
      <c r="B15" s="23" t="s">
        <v>6</v>
      </c>
      <c r="C15" s="28">
        <f>SUM(C16+C17)</f>
        <v>121243</v>
      </c>
      <c r="D15" s="28">
        <f aca="true" t="shared" si="1" ref="D15:M15">SUM(D16+D17)</f>
        <v>6656</v>
      </c>
      <c r="E15" s="28">
        <f t="shared" si="1"/>
        <v>127899</v>
      </c>
      <c r="F15" s="28">
        <f t="shared" si="1"/>
        <v>2607</v>
      </c>
      <c r="G15" s="28">
        <f t="shared" si="1"/>
        <v>733</v>
      </c>
      <c r="H15" s="28">
        <f t="shared" si="1"/>
        <v>200</v>
      </c>
      <c r="I15" s="28">
        <f t="shared" si="1"/>
        <v>0</v>
      </c>
      <c r="J15" s="28">
        <f t="shared" si="1"/>
        <v>0</v>
      </c>
      <c r="K15" s="28">
        <f t="shared" si="1"/>
        <v>1674</v>
      </c>
      <c r="L15" s="28">
        <f t="shared" si="1"/>
        <v>2680</v>
      </c>
      <c r="M15" s="28">
        <f t="shared" si="1"/>
        <v>1260</v>
      </c>
      <c r="N15" s="28">
        <f>SUM(N16+N17)</f>
        <v>124965</v>
      </c>
    </row>
    <row r="16" spans="1:14" ht="26.25" customHeight="1">
      <c r="A16" s="20" t="s">
        <v>92</v>
      </c>
      <c r="B16" s="23" t="s">
        <v>7</v>
      </c>
      <c r="C16" s="30">
        <v>0</v>
      </c>
      <c r="D16" s="30">
        <v>6656</v>
      </c>
      <c r="E16" s="29">
        <f aca="true" t="shared" si="2" ref="E16:E27">SUM(C16+D16)</f>
        <v>6656</v>
      </c>
      <c r="F16" s="29">
        <f aca="true" t="shared" si="3" ref="F16:F27">SUM(G16:K16)</f>
        <v>1969</v>
      </c>
      <c r="G16" s="30">
        <v>524</v>
      </c>
      <c r="H16" s="30">
        <v>0</v>
      </c>
      <c r="I16" s="30">
        <v>0</v>
      </c>
      <c r="J16" s="30">
        <v>0</v>
      </c>
      <c r="K16" s="30">
        <v>1445</v>
      </c>
      <c r="L16" s="30">
        <v>2680</v>
      </c>
      <c r="M16" s="30">
        <v>105</v>
      </c>
      <c r="N16" s="28">
        <f>SUM(E16-K16-M16)</f>
        <v>5106</v>
      </c>
    </row>
    <row r="17" spans="1:14" ht="12.75">
      <c r="A17" s="20" t="s">
        <v>29</v>
      </c>
      <c r="B17" s="23" t="s">
        <v>8</v>
      </c>
      <c r="C17" s="30">
        <v>121243</v>
      </c>
      <c r="D17" s="30">
        <v>0</v>
      </c>
      <c r="E17" s="29">
        <f t="shared" si="2"/>
        <v>121243</v>
      </c>
      <c r="F17" s="29">
        <f t="shared" si="3"/>
        <v>638</v>
      </c>
      <c r="G17" s="30">
        <v>209</v>
      </c>
      <c r="H17" s="30">
        <v>200</v>
      </c>
      <c r="I17" s="30">
        <v>0</v>
      </c>
      <c r="J17" s="30">
        <v>0</v>
      </c>
      <c r="K17" s="30">
        <v>229</v>
      </c>
      <c r="L17" s="30">
        <v>0</v>
      </c>
      <c r="M17" s="30">
        <v>1155</v>
      </c>
      <c r="N17" s="28">
        <f>SUM(E17-K17-M17)</f>
        <v>119859</v>
      </c>
    </row>
    <row r="18" spans="1:14" ht="21">
      <c r="A18" s="24" t="s">
        <v>90</v>
      </c>
      <c r="B18" s="23" t="s">
        <v>9</v>
      </c>
      <c r="C18" s="28">
        <f>SUM(C19:C21)</f>
        <v>1974149</v>
      </c>
      <c r="D18" s="28">
        <f aca="true" t="shared" si="4" ref="D18:N18">SUM(D19:D21)</f>
        <v>89843</v>
      </c>
      <c r="E18" s="28">
        <f t="shared" si="4"/>
        <v>2063992</v>
      </c>
      <c r="F18" s="28">
        <f t="shared" si="4"/>
        <v>64079</v>
      </c>
      <c r="G18" s="28">
        <f t="shared" si="4"/>
        <v>7774</v>
      </c>
      <c r="H18" s="28">
        <f t="shared" si="4"/>
        <v>0</v>
      </c>
      <c r="I18" s="28">
        <f t="shared" si="4"/>
        <v>4449</v>
      </c>
      <c r="J18" s="28">
        <f t="shared" si="4"/>
        <v>4515</v>
      </c>
      <c r="K18" s="28">
        <f t="shared" si="4"/>
        <v>47341</v>
      </c>
      <c r="L18" s="28">
        <f t="shared" si="4"/>
        <v>58755</v>
      </c>
      <c r="M18" s="28">
        <f t="shared" si="4"/>
        <v>294687</v>
      </c>
      <c r="N18" s="28">
        <f t="shared" si="4"/>
        <v>1721964</v>
      </c>
    </row>
    <row r="19" spans="1:14" ht="26.25" customHeight="1">
      <c r="A19" s="20" t="s">
        <v>93</v>
      </c>
      <c r="B19" s="23" t="s">
        <v>20</v>
      </c>
      <c r="C19" s="30">
        <v>912884</v>
      </c>
      <c r="D19" s="30">
        <v>37205</v>
      </c>
      <c r="E19" s="29">
        <f t="shared" si="2"/>
        <v>950089</v>
      </c>
      <c r="F19" s="29">
        <f t="shared" si="3"/>
        <v>13238</v>
      </c>
      <c r="G19" s="30">
        <v>2720</v>
      </c>
      <c r="H19" s="30">
        <v>0</v>
      </c>
      <c r="I19" s="30">
        <v>1614</v>
      </c>
      <c r="J19" s="30">
        <v>4004</v>
      </c>
      <c r="K19" s="30">
        <v>4900</v>
      </c>
      <c r="L19" s="30">
        <v>47316</v>
      </c>
      <c r="M19" s="30">
        <v>142433</v>
      </c>
      <c r="N19" s="28">
        <f>SUM(E19-K19-M19)</f>
        <v>802756</v>
      </c>
    </row>
    <row r="20" spans="1:14" ht="25.5" customHeight="1">
      <c r="A20" s="19" t="s">
        <v>30</v>
      </c>
      <c r="B20" s="23" t="s">
        <v>10</v>
      </c>
      <c r="C20" s="30">
        <v>47828</v>
      </c>
      <c r="D20" s="30">
        <v>0</v>
      </c>
      <c r="E20" s="29">
        <f t="shared" si="2"/>
        <v>47828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8">
        <f>SUM(E20-K20-M20)</f>
        <v>47828</v>
      </c>
    </row>
    <row r="21" spans="1:14" ht="25.5" customHeight="1">
      <c r="A21" s="19" t="s">
        <v>35</v>
      </c>
      <c r="B21" s="23" t="s">
        <v>36</v>
      </c>
      <c r="C21" s="30">
        <v>1013437</v>
      </c>
      <c r="D21" s="30">
        <v>52638</v>
      </c>
      <c r="E21" s="29">
        <f t="shared" si="2"/>
        <v>1066075</v>
      </c>
      <c r="F21" s="29">
        <f t="shared" si="3"/>
        <v>50841</v>
      </c>
      <c r="G21" s="30">
        <v>5054</v>
      </c>
      <c r="H21" s="30">
        <v>0</v>
      </c>
      <c r="I21" s="30">
        <v>2835</v>
      </c>
      <c r="J21" s="30">
        <v>511</v>
      </c>
      <c r="K21" s="30">
        <v>42441</v>
      </c>
      <c r="L21" s="30">
        <v>11439</v>
      </c>
      <c r="M21" s="30">
        <v>152254</v>
      </c>
      <c r="N21" s="28">
        <f>SUM(E21-K21-M21)</f>
        <v>871380</v>
      </c>
    </row>
    <row r="22" spans="1:14" ht="26.25" customHeight="1">
      <c r="A22" s="20" t="s">
        <v>52</v>
      </c>
      <c r="B22" s="23" t="s">
        <v>11</v>
      </c>
      <c r="C22" s="28">
        <f>SUM(C23:C26)</f>
        <v>520276</v>
      </c>
      <c r="D22" s="28">
        <f aca="true" t="shared" si="5" ref="D22:M22">SUM(D23:D26)</f>
        <v>265780</v>
      </c>
      <c r="E22" s="28">
        <f t="shared" si="5"/>
        <v>786056</v>
      </c>
      <c r="F22" s="28">
        <f t="shared" si="5"/>
        <v>225856</v>
      </c>
      <c r="G22" s="28">
        <f t="shared" si="5"/>
        <v>18328</v>
      </c>
      <c r="H22" s="28">
        <f t="shared" si="5"/>
        <v>510</v>
      </c>
      <c r="I22" s="28">
        <f t="shared" si="5"/>
        <v>5800</v>
      </c>
      <c r="J22" s="28">
        <f t="shared" si="5"/>
        <v>80192</v>
      </c>
      <c r="K22" s="28">
        <f t="shared" si="5"/>
        <v>121026</v>
      </c>
      <c r="L22" s="28">
        <f t="shared" si="5"/>
        <v>8604</v>
      </c>
      <c r="M22" s="28">
        <f t="shared" si="5"/>
        <v>119895</v>
      </c>
      <c r="N22" s="28">
        <f>SUM(N23:N26)</f>
        <v>545135</v>
      </c>
    </row>
    <row r="23" spans="1:14" ht="26.25" customHeight="1">
      <c r="A23" s="20" t="s">
        <v>94</v>
      </c>
      <c r="B23" s="23" t="s">
        <v>12</v>
      </c>
      <c r="C23" s="30">
        <v>35479</v>
      </c>
      <c r="D23" s="30">
        <v>2670</v>
      </c>
      <c r="E23" s="29">
        <f t="shared" si="2"/>
        <v>38149</v>
      </c>
      <c r="F23" s="29">
        <f t="shared" si="3"/>
        <v>88968</v>
      </c>
      <c r="G23" s="30">
        <v>11670</v>
      </c>
      <c r="H23" s="30">
        <v>0</v>
      </c>
      <c r="I23" s="30">
        <v>0</v>
      </c>
      <c r="J23" s="30">
        <v>77298</v>
      </c>
      <c r="K23" s="30">
        <v>0</v>
      </c>
      <c r="L23" s="30">
        <v>1205</v>
      </c>
      <c r="M23" s="30">
        <v>0</v>
      </c>
      <c r="N23" s="28">
        <f>SUM(E23-K23-M23)</f>
        <v>38149</v>
      </c>
    </row>
    <row r="24" spans="1:14" ht="12.75">
      <c r="A24" s="19" t="s">
        <v>32</v>
      </c>
      <c r="B24" s="23" t="s">
        <v>13</v>
      </c>
      <c r="C24" s="30">
        <v>21523</v>
      </c>
      <c r="D24" s="30">
        <v>39083</v>
      </c>
      <c r="E24" s="29">
        <f t="shared" si="2"/>
        <v>60606</v>
      </c>
      <c r="F24" s="29">
        <f t="shared" si="3"/>
        <v>60923</v>
      </c>
      <c r="G24" s="30">
        <v>712</v>
      </c>
      <c r="H24" s="30">
        <v>0</v>
      </c>
      <c r="I24" s="30">
        <v>750</v>
      </c>
      <c r="J24" s="30">
        <v>383</v>
      </c>
      <c r="K24" s="30">
        <v>59078</v>
      </c>
      <c r="L24" s="30">
        <v>0</v>
      </c>
      <c r="M24" s="30">
        <v>669</v>
      </c>
      <c r="N24" s="28">
        <f>SUM(E24-K24-M24)</f>
        <v>859</v>
      </c>
    </row>
    <row r="25" spans="1:14" ht="12.7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463274</v>
      </c>
      <c r="D26" s="30">
        <v>224027</v>
      </c>
      <c r="E26" s="29">
        <f t="shared" si="2"/>
        <v>687301</v>
      </c>
      <c r="F26" s="29">
        <f t="shared" si="3"/>
        <v>75965</v>
      </c>
      <c r="G26" s="30">
        <v>5946</v>
      </c>
      <c r="H26" s="30">
        <v>510</v>
      </c>
      <c r="I26" s="30">
        <v>5050</v>
      </c>
      <c r="J26" s="30">
        <v>2511</v>
      </c>
      <c r="K26" s="30">
        <v>61948</v>
      </c>
      <c r="L26" s="30">
        <v>7399</v>
      </c>
      <c r="M26" s="30">
        <v>119226</v>
      </c>
      <c r="N26" s="28">
        <f>SUM(E26-K26-M26)</f>
        <v>506127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1" t="s">
        <v>88</v>
      </c>
      <c r="D29" s="101"/>
      <c r="E29" s="101"/>
      <c r="F29" s="30">
        <v>1</v>
      </c>
      <c r="G29" s="101" t="s">
        <v>89</v>
      </c>
      <c r="H29" s="101"/>
      <c r="I29" s="101"/>
      <c r="J29" s="101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19" t="s">
        <v>97</v>
      </c>
      <c r="C30" s="119"/>
      <c r="D30" s="119"/>
      <c r="E30" s="119"/>
      <c r="F30" s="119"/>
      <c r="G30" s="17"/>
      <c r="H30" s="17"/>
      <c r="I30" s="17"/>
      <c r="J30" s="121" t="s">
        <v>99</v>
      </c>
      <c r="K30" s="121"/>
      <c r="L30" s="121"/>
      <c r="M30" s="121"/>
      <c r="N30" s="121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3.5">
      <c r="A32" s="36" t="s">
        <v>101</v>
      </c>
      <c r="B32" s="120" t="s">
        <v>98</v>
      </c>
      <c r="C32" s="120"/>
      <c r="D32" s="120"/>
      <c r="E32" s="120"/>
      <c r="F32" s="120"/>
      <c r="G32" s="16"/>
      <c r="H32" s="16"/>
      <c r="I32" s="16"/>
      <c r="J32" s="121" t="s">
        <v>100</v>
      </c>
      <c r="K32" s="122"/>
      <c r="L32" s="122"/>
      <c r="M32" s="122"/>
      <c r="N32" s="122"/>
    </row>
    <row r="33" spans="1:14" ht="13.5">
      <c r="A33" s="67" t="s">
        <v>95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ht="13.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3.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J32:N3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C29:E29"/>
    <mergeCell ref="G29:J29"/>
    <mergeCell ref="G3:G12"/>
    <mergeCell ref="H3:H12"/>
    <mergeCell ref="I3:I12"/>
    <mergeCell ref="J3:J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Goran</cp:lastModifiedBy>
  <cp:lastPrinted>2020-01-03T12:25:12Z</cp:lastPrinted>
  <dcterms:created xsi:type="dcterms:W3CDTF">2003-10-20T11:34:47Z</dcterms:created>
  <dcterms:modified xsi:type="dcterms:W3CDTF">2021-03-02T08:43:43Z</dcterms:modified>
  <cp:category/>
  <cp:version/>
  <cp:contentType/>
  <cp:contentStatus/>
</cp:coreProperties>
</file>