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<sst xmlns="http://schemas.openxmlformats.org/spreadsheetml/2006/main" count="131" uniqueCount="104">
  <si>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</si>
  <si>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</si>
  <si>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</si>
  <si>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</si>
  <si>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</si>
  <si>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</si>
  <si>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</si>
  <si>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</si>
  <si>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</si>
  <si>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</si>
  <si>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</si>
  <si>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</si>
  <si>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</si>
  <si>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</si>
  <si>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</si>
  <si>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</si>
  <si>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</si>
  <si>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</si>
  <si>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</si>
  <si>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</si>
  <si>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</si>
  <si>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</si>
  <si>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</si>
  <si>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</si>
  <si>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</si>
  <si>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</si>
  <si>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</si>
  <si>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</si>
  <si>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</si>
  <si>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</si>
  <si>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</si>
  <si>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</si>
  <si>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</si>
  <si>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</si>
  <si>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</si>
  <si>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</si>
  <si>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</si>
  <si>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</si>
  <si>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</si>
  <si>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</si>
  <si>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</si>
  <si>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</si>
  <si>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</si>
  <si>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</si>
  <si>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</si>
  <si>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</si>
  <si>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</si>
  <si>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</si>
  <si>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</si>
  <si>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</si>
  <si>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</si>
  <si>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</si>
  <si>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</si>
  <si>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</si>
  <si>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</si>
  <si>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</si>
  <si>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</si>
  <si>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</si>
  <si>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</si>
  <si>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</si>
  <si>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</si>
  <si>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</si>
  <si>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</si>
  <si>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</si>
  <si>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</si>
  <si>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</si>
  <si>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</si>
  <si>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</si>
  <si>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</si>
  <si>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</si>
  <si>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</si>
  <si>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</si>
  <si>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</si>
  <si>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</si>
  <si>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</si>
  <si>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</si>
  <si>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</si>
  <si>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</si>
  <si>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</si>
  <si>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</si>
  <si>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</si>
  <si>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</si>
  <si>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</si>
  <si>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</si>
  <si>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</si>
  <si>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</si>
  <si>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</si>
  <si>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</si>
  <si>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</si>
  <si>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</si>
  <si>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</si>
  <si>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</si>
  <si>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</si>
  <si>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</si>
  <si>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</si>
  <si>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</si>
  <si>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Град:Мездра</t>
  </si>
  <si>
    <t xml:space="preserve">                               Тел.: 0910 / 9-25-48</t>
  </si>
  <si>
    <t xml:space="preserve">гр.Мездра </t>
  </si>
  <si>
    <t xml:space="preserve">Адм. секретар: Стефка Лалова Йончева </t>
  </si>
  <si>
    <t>Председател:  Пенка Петкова Петрова</t>
  </si>
  <si>
    <t xml:space="preserve">                               Съставил: Милена Димитрова Василева</t>
  </si>
  <si>
    <t>ЗА ДЕЙНОСТТА НА  ДЪРЖАВНИТЕ СЪДЕБНИ  ИЗПЪЛНИТЕЛИ В РАЙОННИТЕ СЪДИЛИЩА ПРЕЗ  2012г.</t>
  </si>
  <si>
    <t>Дата: 07.01.2013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</si>
</sst>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4" fillId="0" borderId="2" xfId="0" applyNumberFormat="1" applyFont="1" applyBorder="1" applyAlignment="1">
      <alignment horizontal="center"/>
    </xf>
    <xf numFmtId="0" fontId="0" fillId="2" borderId="2" xfId="0" applyNumberFormat="1" applyFill="1" applyBorder="1" applyAlignment="1">
      <alignment/>
    </xf>
    <xf numFmtId="0" fontId="0" fillId="0" borderId="2" xfId="0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NumberFormat="1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>
      <alignment horizontal="center" vertical="justify" textRotation="9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19">
      <selection activeCell="A34" sqref="A34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96"/>
      <c r="J1" s="96"/>
      <c r="K1" s="96"/>
      <c r="L1" s="96"/>
      <c r="M1" s="96"/>
      <c r="N1" s="96"/>
      <c r="O1" s="69" t="s">
        <v>19</v>
      </c>
      <c r="P1" s="70"/>
      <c r="Q1" s="70"/>
      <c r="R1" s="7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704</v>
      </c>
      <c r="C3" s="35">
        <v>2</v>
      </c>
      <c r="D3" s="40"/>
      <c r="E3" s="40"/>
      <c r="F3" s="40"/>
      <c r="G3" s="40"/>
      <c r="H3" s="40"/>
      <c r="I3" s="96"/>
      <c r="J3" s="96"/>
      <c r="K3" s="96"/>
      <c r="L3" s="96"/>
      <c r="M3" s="96"/>
      <c r="N3" s="96"/>
      <c r="O3" s="72" t="s">
        <v>77</v>
      </c>
      <c r="P3" s="92"/>
      <c r="Q3" s="92"/>
      <c r="R3" s="93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7"/>
      <c r="J5" s="97"/>
      <c r="K5" s="97"/>
      <c r="L5" s="97"/>
      <c r="M5" s="97"/>
      <c r="N5" s="97"/>
      <c r="O5" s="50"/>
      <c r="P5" s="50"/>
      <c r="Q5" s="50"/>
      <c r="R5" s="50"/>
    </row>
    <row r="6" spans="1:18" ht="18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3" t="s">
        <v>102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18" ht="12.75">
      <c r="A11" s="54" t="s">
        <v>34</v>
      </c>
      <c r="B11" s="80" t="s">
        <v>4</v>
      </c>
      <c r="C11" s="84" t="s">
        <v>27</v>
      </c>
      <c r="D11" s="84"/>
      <c r="E11" s="84"/>
      <c r="F11" s="84"/>
      <c r="G11" s="84"/>
      <c r="H11" s="84"/>
      <c r="I11" s="84"/>
      <c r="J11" s="88" t="s">
        <v>17</v>
      </c>
      <c r="K11" s="89"/>
      <c r="L11" s="89"/>
      <c r="M11" s="89"/>
      <c r="N11" s="90"/>
      <c r="O11" s="106" t="s">
        <v>40</v>
      </c>
      <c r="P11" s="106"/>
      <c r="Q11" s="104" t="s">
        <v>54</v>
      </c>
      <c r="R11" s="104"/>
    </row>
    <row r="12" spans="1:18" ht="12.75" customHeight="1">
      <c r="A12" s="58"/>
      <c r="B12" s="80"/>
      <c r="C12" s="80" t="s">
        <v>69</v>
      </c>
      <c r="D12" s="80" t="s">
        <v>59</v>
      </c>
      <c r="E12" s="80" t="s">
        <v>68</v>
      </c>
      <c r="F12" s="84" t="s">
        <v>16</v>
      </c>
      <c r="G12" s="84"/>
      <c r="H12" s="80" t="s">
        <v>65</v>
      </c>
      <c r="I12" s="85" t="s">
        <v>64</v>
      </c>
      <c r="J12" s="98" t="s">
        <v>18</v>
      </c>
      <c r="K12" s="99"/>
      <c r="L12" s="81" t="s">
        <v>61</v>
      </c>
      <c r="M12" s="81" t="s">
        <v>80</v>
      </c>
      <c r="N12" s="81" t="s">
        <v>60</v>
      </c>
      <c r="O12" s="107" t="s">
        <v>59</v>
      </c>
      <c r="P12" s="107" t="s">
        <v>58</v>
      </c>
      <c r="Q12" s="105" t="s">
        <v>57</v>
      </c>
      <c r="R12" s="105" t="s">
        <v>56</v>
      </c>
    </row>
    <row r="13" spans="1:18" ht="12.75" customHeight="1">
      <c r="A13" s="43"/>
      <c r="B13" s="80"/>
      <c r="C13" s="80"/>
      <c r="D13" s="80"/>
      <c r="E13" s="80"/>
      <c r="F13" s="80" t="s">
        <v>67</v>
      </c>
      <c r="G13" s="80" t="s">
        <v>66</v>
      </c>
      <c r="H13" s="80"/>
      <c r="I13" s="86"/>
      <c r="J13" s="100" t="s">
        <v>63</v>
      </c>
      <c r="K13" s="81" t="s">
        <v>62</v>
      </c>
      <c r="L13" s="82"/>
      <c r="M13" s="91"/>
      <c r="N13" s="82"/>
      <c r="O13" s="107"/>
      <c r="P13" s="107"/>
      <c r="Q13" s="105"/>
      <c r="R13" s="105"/>
    </row>
    <row r="14" spans="1:18" ht="12.75" customHeight="1">
      <c r="A14" s="60"/>
      <c r="B14" s="80"/>
      <c r="C14" s="80"/>
      <c r="D14" s="80"/>
      <c r="E14" s="80"/>
      <c r="F14" s="80"/>
      <c r="G14" s="80"/>
      <c r="H14" s="80"/>
      <c r="I14" s="86"/>
      <c r="J14" s="101"/>
      <c r="K14" s="82"/>
      <c r="L14" s="82"/>
      <c r="M14" s="91"/>
      <c r="N14" s="82"/>
      <c r="O14" s="107"/>
      <c r="P14" s="107"/>
      <c r="Q14" s="105"/>
      <c r="R14" s="105"/>
    </row>
    <row r="15" spans="1:18" ht="12.75">
      <c r="A15" s="58" t="s">
        <v>3</v>
      </c>
      <c r="B15" s="80"/>
      <c r="C15" s="80"/>
      <c r="D15" s="80"/>
      <c r="E15" s="80"/>
      <c r="F15" s="80"/>
      <c r="G15" s="80"/>
      <c r="H15" s="80"/>
      <c r="I15" s="86"/>
      <c r="J15" s="101"/>
      <c r="K15" s="82"/>
      <c r="L15" s="82"/>
      <c r="M15" s="91"/>
      <c r="N15" s="82"/>
      <c r="O15" s="107"/>
      <c r="P15" s="107"/>
      <c r="Q15" s="105"/>
      <c r="R15" s="105"/>
    </row>
    <row r="16" spans="1:18" ht="12.75">
      <c r="A16" s="58" t="s">
        <v>72</v>
      </c>
      <c r="B16" s="80"/>
      <c r="C16" s="80"/>
      <c r="D16" s="80"/>
      <c r="E16" s="80"/>
      <c r="F16" s="80"/>
      <c r="G16" s="80"/>
      <c r="H16" s="80"/>
      <c r="I16" s="86"/>
      <c r="J16" s="101"/>
      <c r="K16" s="82"/>
      <c r="L16" s="82"/>
      <c r="M16" s="91"/>
      <c r="N16" s="82"/>
      <c r="O16" s="107"/>
      <c r="P16" s="107"/>
      <c r="Q16" s="105"/>
      <c r="R16" s="105"/>
    </row>
    <row r="17" spans="1:18" ht="12.75">
      <c r="A17" s="61" t="s">
        <v>26</v>
      </c>
      <c r="B17" s="80"/>
      <c r="C17" s="80"/>
      <c r="D17" s="80"/>
      <c r="E17" s="80"/>
      <c r="F17" s="80"/>
      <c r="G17" s="80"/>
      <c r="H17" s="80"/>
      <c r="I17" s="86"/>
      <c r="J17" s="101"/>
      <c r="K17" s="82"/>
      <c r="L17" s="82"/>
      <c r="M17" s="91"/>
      <c r="N17" s="82"/>
      <c r="O17" s="107"/>
      <c r="P17" s="107"/>
      <c r="Q17" s="105"/>
      <c r="R17" s="105"/>
    </row>
    <row r="18" spans="1:18" ht="15.75" customHeight="1">
      <c r="A18" s="43"/>
      <c r="B18" s="80"/>
      <c r="C18" s="80"/>
      <c r="D18" s="80"/>
      <c r="E18" s="80"/>
      <c r="F18" s="80"/>
      <c r="G18" s="80"/>
      <c r="H18" s="80"/>
      <c r="I18" s="87"/>
      <c r="J18" s="102"/>
      <c r="K18" s="83"/>
      <c r="L18" s="83"/>
      <c r="M18" s="68"/>
      <c r="N18" s="83"/>
      <c r="O18" s="107"/>
      <c r="P18" s="107"/>
      <c r="Q18" s="105"/>
      <c r="R18" s="105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1129</v>
      </c>
      <c r="D20" s="65">
        <f aca="true" t="shared" si="0" ref="D20:R20">SUM(D21+D24+D28+D33+D34)</f>
        <v>305</v>
      </c>
      <c r="E20" s="65">
        <f t="shared" si="0"/>
        <v>1434</v>
      </c>
      <c r="F20" s="65">
        <f t="shared" si="0"/>
        <v>75</v>
      </c>
      <c r="G20" s="65">
        <f t="shared" si="0"/>
        <v>35</v>
      </c>
      <c r="H20" s="65">
        <f t="shared" si="0"/>
        <v>10</v>
      </c>
      <c r="I20" s="65">
        <f>E20-SUM(F20:H20)</f>
        <v>1314</v>
      </c>
      <c r="J20" s="65">
        <f t="shared" si="0"/>
        <v>2</v>
      </c>
      <c r="K20" s="65">
        <f t="shared" si="0"/>
        <v>13</v>
      </c>
      <c r="L20" s="65">
        <f t="shared" si="0"/>
        <v>5</v>
      </c>
      <c r="M20" s="65">
        <f t="shared" si="0"/>
        <v>0</v>
      </c>
      <c r="N20" s="65">
        <f t="shared" si="0"/>
        <v>151</v>
      </c>
      <c r="O20" s="65">
        <f t="shared" si="0"/>
        <v>16</v>
      </c>
      <c r="P20" s="65">
        <f t="shared" si="0"/>
        <v>1</v>
      </c>
      <c r="Q20" s="65">
        <f t="shared" si="0"/>
        <v>6065</v>
      </c>
      <c r="R20" s="65">
        <f t="shared" si="0"/>
        <v>6050</v>
      </c>
    </row>
    <row r="21" spans="1:18" ht="26.25" customHeight="1">
      <c r="A21" s="66" t="s">
        <v>28</v>
      </c>
      <c r="B21" s="64" t="s">
        <v>6</v>
      </c>
      <c r="C21" s="65">
        <f>SUM(C22+C23)</f>
        <v>6</v>
      </c>
      <c r="D21" s="65">
        <f aca="true" t="shared" si="1" ref="D21:R21">SUM(D22+D23)</f>
        <v>5</v>
      </c>
      <c r="E21" s="65">
        <f t="shared" si="1"/>
        <v>11</v>
      </c>
      <c r="F21" s="65">
        <f t="shared" si="1"/>
        <v>2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9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19</v>
      </c>
      <c r="O21" s="65">
        <f t="shared" si="1"/>
        <v>0</v>
      </c>
      <c r="P21" s="65">
        <f t="shared" si="1"/>
        <v>0</v>
      </c>
      <c r="Q21" s="65">
        <f t="shared" si="1"/>
        <v>110</v>
      </c>
      <c r="R21" s="65">
        <f t="shared" si="1"/>
        <v>110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6</v>
      </c>
      <c r="D23" s="31">
        <v>5</v>
      </c>
      <c r="E23" s="65">
        <f>SUM(C23+D23)</f>
        <v>11</v>
      </c>
      <c r="F23" s="31">
        <v>2</v>
      </c>
      <c r="G23" s="31">
        <v>0</v>
      </c>
      <c r="H23" s="31">
        <v>0</v>
      </c>
      <c r="I23" s="65">
        <f t="shared" si="2"/>
        <v>9</v>
      </c>
      <c r="J23" s="31">
        <v>0</v>
      </c>
      <c r="K23" s="31">
        <v>0</v>
      </c>
      <c r="L23" s="32">
        <v>0</v>
      </c>
      <c r="M23" s="32">
        <v>0</v>
      </c>
      <c r="N23" s="32">
        <v>19</v>
      </c>
      <c r="O23" s="32">
        <v>0</v>
      </c>
      <c r="P23" s="32">
        <v>0</v>
      </c>
      <c r="Q23" s="32">
        <v>110</v>
      </c>
      <c r="R23" s="32">
        <v>110</v>
      </c>
    </row>
    <row r="24" spans="1:18" ht="27" customHeight="1">
      <c r="A24" s="66" t="s">
        <v>81</v>
      </c>
      <c r="B24" s="64" t="s">
        <v>9</v>
      </c>
      <c r="C24" s="65">
        <f>SUM(C25:C27)</f>
        <v>271</v>
      </c>
      <c r="D24" s="65">
        <f aca="true" t="shared" si="3" ref="D24:R24">SUM(D25:D27)</f>
        <v>178</v>
      </c>
      <c r="E24" s="65">
        <f t="shared" si="3"/>
        <v>449</v>
      </c>
      <c r="F24" s="65">
        <f t="shared" si="3"/>
        <v>29</v>
      </c>
      <c r="G24" s="65">
        <f t="shared" si="3"/>
        <v>1</v>
      </c>
      <c r="H24" s="65">
        <f t="shared" si="3"/>
        <v>1</v>
      </c>
      <c r="I24" s="65">
        <f t="shared" si="2"/>
        <v>418</v>
      </c>
      <c r="J24" s="65">
        <f t="shared" si="3"/>
        <v>0</v>
      </c>
      <c r="K24" s="65">
        <f t="shared" si="3"/>
        <v>7</v>
      </c>
      <c r="L24" s="65">
        <f t="shared" si="3"/>
        <v>2</v>
      </c>
      <c r="M24" s="65">
        <f t="shared" si="3"/>
        <v>0</v>
      </c>
      <c r="N24" s="65">
        <f t="shared" si="3"/>
        <v>64</v>
      </c>
      <c r="O24" s="65">
        <f t="shared" si="3"/>
        <v>5</v>
      </c>
      <c r="P24" s="65">
        <f t="shared" si="3"/>
        <v>1</v>
      </c>
      <c r="Q24" s="65">
        <f t="shared" si="3"/>
        <v>1435</v>
      </c>
      <c r="R24" s="65">
        <f t="shared" si="3"/>
        <v>1425</v>
      </c>
    </row>
    <row r="25" spans="1:18" ht="27" customHeight="1">
      <c r="A25" s="66" t="s">
        <v>73</v>
      </c>
      <c r="B25" s="64" t="s">
        <v>20</v>
      </c>
      <c r="C25" s="31">
        <v>52</v>
      </c>
      <c r="D25" s="31">
        <v>43</v>
      </c>
      <c r="E25" s="65">
        <f>SUM(C25+D25)</f>
        <v>95</v>
      </c>
      <c r="F25" s="31">
        <v>3</v>
      </c>
      <c r="G25" s="31">
        <v>0</v>
      </c>
      <c r="H25" s="31">
        <v>0</v>
      </c>
      <c r="I25" s="65">
        <f t="shared" si="2"/>
        <v>92</v>
      </c>
      <c r="J25" s="31">
        <v>0</v>
      </c>
      <c r="K25" s="31">
        <v>2</v>
      </c>
      <c r="L25" s="32">
        <v>0</v>
      </c>
      <c r="M25" s="32">
        <v>0</v>
      </c>
      <c r="N25" s="32">
        <v>20</v>
      </c>
      <c r="O25" s="32">
        <v>1</v>
      </c>
      <c r="P25" s="32">
        <v>0</v>
      </c>
      <c r="Q25" s="32">
        <v>529</v>
      </c>
      <c r="R25" s="32">
        <v>529</v>
      </c>
    </row>
    <row r="26" spans="1:18" ht="27" customHeight="1">
      <c r="A26" s="63" t="s">
        <v>30</v>
      </c>
      <c r="B26" s="64" t="s">
        <v>10</v>
      </c>
      <c r="C26" s="31">
        <v>14</v>
      </c>
      <c r="D26" s="31">
        <v>3</v>
      </c>
      <c r="E26" s="65">
        <f>SUM(C26+D26)</f>
        <v>17</v>
      </c>
      <c r="F26" s="31">
        <v>2</v>
      </c>
      <c r="G26" s="31">
        <v>0</v>
      </c>
      <c r="H26" s="31">
        <v>0</v>
      </c>
      <c r="I26" s="65">
        <f t="shared" si="2"/>
        <v>15</v>
      </c>
      <c r="J26" s="31">
        <v>0</v>
      </c>
      <c r="K26" s="31">
        <v>1</v>
      </c>
      <c r="L26" s="32">
        <v>1</v>
      </c>
      <c r="M26" s="32">
        <v>0</v>
      </c>
      <c r="N26" s="32">
        <v>5</v>
      </c>
      <c r="O26" s="32">
        <v>2</v>
      </c>
      <c r="P26" s="32">
        <v>1</v>
      </c>
      <c r="Q26" s="32">
        <v>98</v>
      </c>
      <c r="R26" s="32">
        <v>95</v>
      </c>
    </row>
    <row r="27" spans="1:18" ht="27" customHeight="1">
      <c r="A27" s="63" t="s">
        <v>35</v>
      </c>
      <c r="B27" s="64" t="s">
        <v>36</v>
      </c>
      <c r="C27" s="31">
        <v>205</v>
      </c>
      <c r="D27" s="31">
        <v>132</v>
      </c>
      <c r="E27" s="65">
        <f aca="true" t="shared" si="4" ref="E27:E34">SUM(C27+D27)</f>
        <v>337</v>
      </c>
      <c r="F27" s="31">
        <v>24</v>
      </c>
      <c r="G27" s="31">
        <v>1</v>
      </c>
      <c r="H27" s="31">
        <v>1</v>
      </c>
      <c r="I27" s="65">
        <f t="shared" si="2"/>
        <v>311</v>
      </c>
      <c r="J27" s="31">
        <v>0</v>
      </c>
      <c r="K27" s="31">
        <v>4</v>
      </c>
      <c r="L27" s="32">
        <v>1</v>
      </c>
      <c r="M27" s="32">
        <v>0</v>
      </c>
      <c r="N27" s="32">
        <v>39</v>
      </c>
      <c r="O27" s="32">
        <v>2</v>
      </c>
      <c r="P27" s="32">
        <v>0</v>
      </c>
      <c r="Q27" s="32">
        <v>808</v>
      </c>
      <c r="R27" s="32">
        <v>801</v>
      </c>
    </row>
    <row r="28" spans="1:18" ht="26.25" customHeight="1">
      <c r="A28" s="66" t="s">
        <v>52</v>
      </c>
      <c r="B28" s="64" t="s">
        <v>11</v>
      </c>
      <c r="C28" s="65">
        <f>SUM(C29:C32)</f>
        <v>808</v>
      </c>
      <c r="D28" s="65">
        <f aca="true" t="shared" si="5" ref="D28:R28">SUM(D29:D32)</f>
        <v>122</v>
      </c>
      <c r="E28" s="65">
        <f t="shared" si="5"/>
        <v>930</v>
      </c>
      <c r="F28" s="65">
        <f t="shared" si="5"/>
        <v>43</v>
      </c>
      <c r="G28" s="65">
        <f t="shared" si="5"/>
        <v>34</v>
      </c>
      <c r="H28" s="65">
        <f t="shared" si="5"/>
        <v>9</v>
      </c>
      <c r="I28" s="65">
        <f t="shared" si="2"/>
        <v>844</v>
      </c>
      <c r="J28" s="65">
        <f t="shared" si="5"/>
        <v>2</v>
      </c>
      <c r="K28" s="65">
        <f t="shared" si="5"/>
        <v>6</v>
      </c>
      <c r="L28" s="65">
        <f t="shared" si="5"/>
        <v>3</v>
      </c>
      <c r="M28" s="65">
        <f t="shared" si="5"/>
        <v>0</v>
      </c>
      <c r="N28" s="65">
        <f t="shared" si="5"/>
        <v>68</v>
      </c>
      <c r="O28" s="65">
        <f t="shared" si="5"/>
        <v>11</v>
      </c>
      <c r="P28" s="65">
        <f t="shared" si="5"/>
        <v>0</v>
      </c>
      <c r="Q28" s="65">
        <f t="shared" si="5"/>
        <v>4511</v>
      </c>
      <c r="R28" s="65">
        <f t="shared" si="5"/>
        <v>4506</v>
      </c>
    </row>
    <row r="29" spans="1:18" ht="27" customHeight="1">
      <c r="A29" s="66" t="s">
        <v>31</v>
      </c>
      <c r="B29" s="64" t="s">
        <v>12</v>
      </c>
      <c r="C29" s="31">
        <v>495</v>
      </c>
      <c r="D29" s="31">
        <v>24</v>
      </c>
      <c r="E29" s="65">
        <f t="shared" si="4"/>
        <v>519</v>
      </c>
      <c r="F29" s="31">
        <v>7</v>
      </c>
      <c r="G29" s="31">
        <v>33</v>
      </c>
      <c r="H29" s="31">
        <v>2</v>
      </c>
      <c r="I29" s="65">
        <f t="shared" si="2"/>
        <v>477</v>
      </c>
      <c r="J29" s="31">
        <v>0</v>
      </c>
      <c r="K29" s="31">
        <v>0</v>
      </c>
      <c r="L29" s="32">
        <v>0</v>
      </c>
      <c r="M29" s="32">
        <v>0</v>
      </c>
      <c r="N29" s="32">
        <v>5</v>
      </c>
      <c r="O29" s="32">
        <v>0</v>
      </c>
      <c r="P29" s="32">
        <v>0</v>
      </c>
      <c r="Q29" s="32">
        <v>3221</v>
      </c>
      <c r="R29" s="32">
        <v>3221</v>
      </c>
    </row>
    <row r="30" spans="1:18" ht="27" customHeight="1">
      <c r="A30" s="63" t="s">
        <v>32</v>
      </c>
      <c r="B30" s="64" t="s">
        <v>13</v>
      </c>
      <c r="C30" s="31">
        <v>93</v>
      </c>
      <c r="D30" s="31">
        <v>44</v>
      </c>
      <c r="E30" s="65">
        <f t="shared" si="4"/>
        <v>137</v>
      </c>
      <c r="F30" s="31">
        <v>4</v>
      </c>
      <c r="G30" s="31">
        <v>0</v>
      </c>
      <c r="H30" s="31">
        <v>3</v>
      </c>
      <c r="I30" s="65">
        <f t="shared" si="2"/>
        <v>130</v>
      </c>
      <c r="J30" s="31">
        <v>1</v>
      </c>
      <c r="K30" s="31">
        <v>0</v>
      </c>
      <c r="L30" s="32">
        <v>0</v>
      </c>
      <c r="M30" s="32">
        <v>0</v>
      </c>
      <c r="N30" s="32">
        <v>22</v>
      </c>
      <c r="O30" s="32">
        <v>2</v>
      </c>
      <c r="P30" s="32">
        <v>0</v>
      </c>
      <c r="Q30" s="32">
        <v>564</v>
      </c>
      <c r="R30" s="32">
        <v>564</v>
      </c>
    </row>
    <row r="31" spans="1:18" ht="27" customHeight="1">
      <c r="A31" s="63" t="s">
        <v>37</v>
      </c>
      <c r="B31" s="64" t="s">
        <v>14</v>
      </c>
      <c r="C31" s="31">
        <v>2</v>
      </c>
      <c r="D31" s="31">
        <v>1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4</v>
      </c>
      <c r="O31" s="32">
        <v>2</v>
      </c>
      <c r="P31" s="32">
        <v>0</v>
      </c>
      <c r="Q31" s="32">
        <v>32</v>
      </c>
      <c r="R31" s="32">
        <v>32</v>
      </c>
    </row>
    <row r="32" spans="1:18" ht="27" customHeight="1">
      <c r="A32" s="63" t="s">
        <v>38</v>
      </c>
      <c r="B32" s="64" t="s">
        <v>39</v>
      </c>
      <c r="C32" s="31">
        <v>218</v>
      </c>
      <c r="D32" s="31">
        <v>53</v>
      </c>
      <c r="E32" s="65">
        <f t="shared" si="4"/>
        <v>271</v>
      </c>
      <c r="F32" s="31">
        <v>32</v>
      </c>
      <c r="G32" s="31">
        <v>1</v>
      </c>
      <c r="H32" s="31">
        <v>4</v>
      </c>
      <c r="I32" s="65">
        <f t="shared" si="2"/>
        <v>234</v>
      </c>
      <c r="J32" s="31">
        <v>1</v>
      </c>
      <c r="K32" s="31">
        <v>6</v>
      </c>
      <c r="L32" s="32">
        <v>3</v>
      </c>
      <c r="M32" s="32">
        <v>0</v>
      </c>
      <c r="N32" s="32">
        <v>37</v>
      </c>
      <c r="O32" s="32">
        <v>7</v>
      </c>
      <c r="P32" s="32">
        <v>0</v>
      </c>
      <c r="Q32" s="32">
        <v>694</v>
      </c>
      <c r="R32" s="32">
        <v>689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42</v>
      </c>
      <c r="D34" s="31">
        <v>0</v>
      </c>
      <c r="E34" s="65">
        <f t="shared" si="4"/>
        <v>42</v>
      </c>
      <c r="F34" s="31">
        <v>1</v>
      </c>
      <c r="G34" s="31">
        <v>0</v>
      </c>
      <c r="H34" s="31">
        <v>0</v>
      </c>
      <c r="I34" s="65">
        <f t="shared" si="2"/>
        <v>41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9</v>
      </c>
      <c r="R34" s="32">
        <v>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79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15" t="s">
        <v>34</v>
      </c>
      <c r="B2" s="120" t="s">
        <v>22</v>
      </c>
      <c r="C2" s="123" t="s">
        <v>23</v>
      </c>
      <c r="D2" s="124"/>
      <c r="E2" s="125"/>
      <c r="F2" s="123" t="s">
        <v>41</v>
      </c>
      <c r="G2" s="124"/>
      <c r="H2" s="124"/>
      <c r="I2" s="124"/>
      <c r="J2" s="124"/>
      <c r="K2" s="124"/>
      <c r="L2" s="125"/>
      <c r="M2" s="126" t="s">
        <v>55</v>
      </c>
      <c r="N2" s="126" t="s">
        <v>48</v>
      </c>
    </row>
    <row r="3" spans="1:14" ht="12.75">
      <c r="A3" s="9" t="s">
        <v>83</v>
      </c>
      <c r="B3" s="121"/>
      <c r="C3" s="129" t="s">
        <v>24</v>
      </c>
      <c r="D3" s="111" t="s">
        <v>42</v>
      </c>
      <c r="E3" s="121" t="s">
        <v>50</v>
      </c>
      <c r="F3" s="126" t="s">
        <v>49</v>
      </c>
      <c r="G3" s="113" t="s">
        <v>43</v>
      </c>
      <c r="H3" s="113" t="s">
        <v>44</v>
      </c>
      <c r="I3" s="113" t="s">
        <v>45</v>
      </c>
      <c r="J3" s="111" t="s">
        <v>46</v>
      </c>
      <c r="K3" s="108" t="s">
        <v>53</v>
      </c>
      <c r="L3" s="111" t="s">
        <v>47</v>
      </c>
      <c r="M3" s="127"/>
      <c r="N3" s="127"/>
    </row>
    <row r="4" spans="1:20" ht="12.75" customHeight="1">
      <c r="A4" s="9" t="s">
        <v>84</v>
      </c>
      <c r="B4" s="121"/>
      <c r="C4" s="129"/>
      <c r="D4" s="111"/>
      <c r="E4" s="121"/>
      <c r="F4" s="127"/>
      <c r="G4" s="114"/>
      <c r="H4" s="114"/>
      <c r="I4" s="114"/>
      <c r="J4" s="111"/>
      <c r="K4" s="108"/>
      <c r="L4" s="111"/>
      <c r="M4" s="127"/>
      <c r="N4" s="127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21"/>
      <c r="C5" s="129"/>
      <c r="D5" s="111"/>
      <c r="E5" s="121"/>
      <c r="F5" s="127"/>
      <c r="G5" s="114"/>
      <c r="H5" s="114"/>
      <c r="I5" s="114"/>
      <c r="J5" s="111"/>
      <c r="K5" s="108"/>
      <c r="L5" s="111"/>
      <c r="M5" s="127"/>
      <c r="N5" s="127"/>
      <c r="O5" s="1"/>
      <c r="P5" s="1"/>
      <c r="Q5" s="1"/>
      <c r="R5" s="1"/>
      <c r="S5" s="1"/>
      <c r="T5" s="1"/>
    </row>
    <row r="6" spans="1:20" ht="12.75">
      <c r="A6" s="18"/>
      <c r="B6" s="121"/>
      <c r="C6" s="129"/>
      <c r="D6" s="111"/>
      <c r="E6" s="121"/>
      <c r="F6" s="127"/>
      <c r="G6" s="114"/>
      <c r="H6" s="114"/>
      <c r="I6" s="114"/>
      <c r="J6" s="111"/>
      <c r="K6" s="108"/>
      <c r="L6" s="111"/>
      <c r="M6" s="127"/>
      <c r="N6" s="127"/>
      <c r="O6" s="1"/>
      <c r="P6" s="1"/>
      <c r="Q6" s="1"/>
      <c r="R6" s="1"/>
      <c r="S6" s="1"/>
      <c r="T6" s="1"/>
    </row>
    <row r="7" spans="1:20" ht="12.75">
      <c r="A7" s="9" t="s">
        <v>85</v>
      </c>
      <c r="B7" s="121"/>
      <c r="C7" s="129"/>
      <c r="D7" s="111"/>
      <c r="E7" s="121"/>
      <c r="F7" s="127"/>
      <c r="G7" s="114"/>
      <c r="H7" s="114"/>
      <c r="I7" s="114"/>
      <c r="J7" s="111"/>
      <c r="K7" s="108"/>
      <c r="L7" s="111"/>
      <c r="M7" s="127"/>
      <c r="N7" s="127"/>
      <c r="O7" s="1"/>
      <c r="P7" s="1"/>
      <c r="Q7" s="1"/>
      <c r="R7" s="1"/>
      <c r="S7" s="1"/>
      <c r="T7" s="1"/>
    </row>
    <row r="8" spans="1:20" ht="12.75">
      <c r="A8" s="18"/>
      <c r="B8" s="121"/>
      <c r="C8" s="129"/>
      <c r="D8" s="111"/>
      <c r="E8" s="121"/>
      <c r="F8" s="127"/>
      <c r="G8" s="114"/>
      <c r="H8" s="114"/>
      <c r="I8" s="114"/>
      <c r="J8" s="111"/>
      <c r="K8" s="108"/>
      <c r="L8" s="111"/>
      <c r="M8" s="127"/>
      <c r="N8" s="127"/>
      <c r="O8" s="1"/>
      <c r="P8" s="1"/>
      <c r="Q8" s="1"/>
      <c r="R8" s="1"/>
      <c r="S8" s="1"/>
      <c r="T8" s="1"/>
    </row>
    <row r="9" spans="1:20" ht="12.75">
      <c r="A9" s="9" t="s">
        <v>86</v>
      </c>
      <c r="B9" s="121"/>
      <c r="C9" s="129"/>
      <c r="D9" s="111"/>
      <c r="E9" s="121"/>
      <c r="F9" s="127"/>
      <c r="G9" s="114"/>
      <c r="H9" s="114"/>
      <c r="I9" s="114"/>
      <c r="J9" s="111"/>
      <c r="K9" s="108"/>
      <c r="L9" s="111"/>
      <c r="M9" s="127"/>
      <c r="N9" s="127"/>
      <c r="O9" s="1"/>
      <c r="P9" s="1"/>
      <c r="Q9" s="1"/>
      <c r="R9" s="1"/>
      <c r="S9" s="1"/>
      <c r="T9" s="1"/>
    </row>
    <row r="10" spans="1:20" ht="12.75">
      <c r="A10" s="18"/>
      <c r="B10" s="121"/>
      <c r="C10" s="129"/>
      <c r="D10" s="111"/>
      <c r="E10" s="121"/>
      <c r="F10" s="127"/>
      <c r="G10" s="114"/>
      <c r="H10" s="114"/>
      <c r="I10" s="114"/>
      <c r="J10" s="111"/>
      <c r="K10" s="108"/>
      <c r="L10" s="111"/>
      <c r="M10" s="127"/>
      <c r="N10" s="127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21"/>
      <c r="C11" s="129"/>
      <c r="D11" s="111"/>
      <c r="E11" s="121"/>
      <c r="F11" s="127"/>
      <c r="G11" s="114"/>
      <c r="H11" s="114"/>
      <c r="I11" s="114"/>
      <c r="J11" s="111"/>
      <c r="K11" s="108"/>
      <c r="L11" s="111"/>
      <c r="M11" s="127"/>
      <c r="N11" s="127"/>
      <c r="O11" s="1"/>
      <c r="P11" s="1"/>
      <c r="Q11" s="1"/>
      <c r="R11" s="1"/>
      <c r="S11" s="1"/>
      <c r="T11" s="1"/>
    </row>
    <row r="12" spans="1:20" ht="12.75">
      <c r="A12" s="5"/>
      <c r="B12" s="122"/>
      <c r="C12" s="130"/>
      <c r="D12" s="111"/>
      <c r="E12" s="122"/>
      <c r="F12" s="128"/>
      <c r="G12" s="115"/>
      <c r="H12" s="115"/>
      <c r="I12" s="115"/>
      <c r="J12" s="111"/>
      <c r="K12" s="108"/>
      <c r="L12" s="111"/>
      <c r="M12" s="128"/>
      <c r="N12" s="128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73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3874772</v>
      </c>
      <c r="D14" s="28">
        <f aca="true" t="shared" si="0" ref="D14:N14">SUM(D15+D18+D22+D27)</f>
        <v>1003249</v>
      </c>
      <c r="E14" s="28">
        <f t="shared" si="0"/>
        <v>4878021</v>
      </c>
      <c r="F14" s="28">
        <f t="shared" si="0"/>
        <v>370271</v>
      </c>
      <c r="G14" s="28">
        <f t="shared" si="0"/>
        <v>40992</v>
      </c>
      <c r="H14" s="28">
        <f t="shared" si="0"/>
        <v>2310</v>
      </c>
      <c r="I14" s="28">
        <f t="shared" si="0"/>
        <v>9131</v>
      </c>
      <c r="J14" s="28">
        <f t="shared" si="0"/>
        <v>52878</v>
      </c>
      <c r="K14" s="74">
        <f t="shared" si="0"/>
        <v>264960</v>
      </c>
      <c r="L14" s="28">
        <f t="shared" si="0"/>
        <v>50814</v>
      </c>
      <c r="M14" s="28">
        <f t="shared" si="0"/>
        <v>406127</v>
      </c>
      <c r="N14" s="28">
        <f t="shared" si="0"/>
        <v>4206934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105718</v>
      </c>
      <c r="D15" s="28">
        <f aca="true" t="shared" si="1" ref="D15:M15">SUM(D16+D17)</f>
        <v>32729</v>
      </c>
      <c r="E15" s="28">
        <f t="shared" si="1"/>
        <v>138447</v>
      </c>
      <c r="F15" s="28">
        <f t="shared" si="1"/>
        <v>11304</v>
      </c>
      <c r="G15" s="28">
        <f t="shared" si="1"/>
        <v>750</v>
      </c>
      <c r="H15" s="28">
        <f t="shared" si="1"/>
        <v>300</v>
      </c>
      <c r="I15" s="28">
        <f t="shared" si="1"/>
        <v>213</v>
      </c>
      <c r="J15" s="28">
        <f t="shared" si="1"/>
        <v>472</v>
      </c>
      <c r="K15" s="74">
        <f t="shared" si="1"/>
        <v>9569</v>
      </c>
      <c r="L15" s="28">
        <f t="shared" si="1"/>
        <v>1410</v>
      </c>
      <c r="M15" s="28">
        <f t="shared" si="1"/>
        <v>0</v>
      </c>
      <c r="N15" s="28">
        <f>SUM(N16+N17)</f>
        <v>128878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75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105718</v>
      </c>
      <c r="D17" s="30">
        <v>32729</v>
      </c>
      <c r="E17" s="29">
        <f t="shared" si="2"/>
        <v>138447</v>
      </c>
      <c r="F17" s="29">
        <f t="shared" si="3"/>
        <v>11304</v>
      </c>
      <c r="G17" s="30">
        <v>750</v>
      </c>
      <c r="H17" s="30">
        <v>300</v>
      </c>
      <c r="I17" s="30">
        <v>213</v>
      </c>
      <c r="J17" s="30">
        <v>472</v>
      </c>
      <c r="K17" s="75">
        <v>9569</v>
      </c>
      <c r="L17" s="30">
        <v>1410</v>
      </c>
      <c r="M17" s="30">
        <v>0</v>
      </c>
      <c r="N17" s="28">
        <f>SUM(E17-K17-M17)</f>
        <v>128878</v>
      </c>
    </row>
    <row r="18" spans="1:14" ht="22.5">
      <c r="A18" s="24" t="s">
        <v>90</v>
      </c>
      <c r="B18" s="23" t="s">
        <v>9</v>
      </c>
      <c r="C18" s="28">
        <f>SUM(C19:C21)</f>
        <v>2790543</v>
      </c>
      <c r="D18" s="28">
        <f aca="true" t="shared" si="4" ref="D18:N18">SUM(D19:D21)</f>
        <v>685365</v>
      </c>
      <c r="E18" s="28">
        <f t="shared" si="4"/>
        <v>3475908</v>
      </c>
      <c r="F18" s="28">
        <f t="shared" si="4"/>
        <v>161873</v>
      </c>
      <c r="G18" s="28">
        <f t="shared" si="4"/>
        <v>22290</v>
      </c>
      <c r="H18" s="28">
        <f t="shared" si="4"/>
        <v>1540</v>
      </c>
      <c r="I18" s="28">
        <f t="shared" si="4"/>
        <v>518</v>
      </c>
      <c r="J18" s="28">
        <f t="shared" si="4"/>
        <v>1984</v>
      </c>
      <c r="K18" s="74">
        <f t="shared" si="4"/>
        <v>135541</v>
      </c>
      <c r="L18" s="28">
        <f t="shared" si="4"/>
        <v>39243</v>
      </c>
      <c r="M18" s="28">
        <f t="shared" si="4"/>
        <v>171200</v>
      </c>
      <c r="N18" s="28">
        <f t="shared" si="4"/>
        <v>3169167</v>
      </c>
    </row>
    <row r="19" spans="1:14" ht="26.25" customHeight="1">
      <c r="A19" s="20" t="s">
        <v>93</v>
      </c>
      <c r="B19" s="23" t="s">
        <v>20</v>
      </c>
      <c r="C19" s="30">
        <v>1129704</v>
      </c>
      <c r="D19" s="30">
        <v>415352</v>
      </c>
      <c r="E19" s="29">
        <f t="shared" si="2"/>
        <v>1545056</v>
      </c>
      <c r="F19" s="29">
        <f t="shared" si="3"/>
        <v>79503</v>
      </c>
      <c r="G19" s="30">
        <v>13560</v>
      </c>
      <c r="H19" s="30">
        <v>780</v>
      </c>
      <c r="I19" s="30">
        <v>258</v>
      </c>
      <c r="J19" s="30">
        <v>1659</v>
      </c>
      <c r="K19" s="75">
        <v>63246</v>
      </c>
      <c r="L19" s="30">
        <v>23302</v>
      </c>
      <c r="M19" s="30">
        <v>0</v>
      </c>
      <c r="N19" s="28">
        <f>SUM(E19-K19-M19)</f>
        <v>1481810</v>
      </c>
    </row>
    <row r="20" spans="1:14" ht="25.5" customHeight="1">
      <c r="A20" s="19" t="s">
        <v>30</v>
      </c>
      <c r="B20" s="23" t="s">
        <v>10</v>
      </c>
      <c r="C20" s="30">
        <v>108009</v>
      </c>
      <c r="D20" s="30">
        <v>51481</v>
      </c>
      <c r="E20" s="29">
        <f t="shared" si="2"/>
        <v>159490</v>
      </c>
      <c r="F20" s="29">
        <f t="shared" si="3"/>
        <v>20596</v>
      </c>
      <c r="G20" s="30">
        <v>1030</v>
      </c>
      <c r="H20" s="30">
        <v>610</v>
      </c>
      <c r="I20" s="30">
        <v>0</v>
      </c>
      <c r="J20" s="30">
        <v>0</v>
      </c>
      <c r="K20" s="75">
        <v>18956</v>
      </c>
      <c r="L20" s="30">
        <v>10001</v>
      </c>
      <c r="M20" s="30">
        <v>0</v>
      </c>
      <c r="N20" s="28">
        <f>SUM(E20-K20-M20)</f>
        <v>140534</v>
      </c>
    </row>
    <row r="21" spans="1:14" ht="25.5" customHeight="1">
      <c r="A21" s="19" t="s">
        <v>35</v>
      </c>
      <c r="B21" s="23" t="s">
        <v>36</v>
      </c>
      <c r="C21" s="30">
        <v>1552830</v>
      </c>
      <c r="D21" s="30">
        <v>218532</v>
      </c>
      <c r="E21" s="29">
        <f t="shared" si="2"/>
        <v>1771362</v>
      </c>
      <c r="F21" s="29">
        <f t="shared" si="3"/>
        <v>61774</v>
      </c>
      <c r="G21" s="30">
        <v>7700</v>
      </c>
      <c r="H21" s="30">
        <v>150</v>
      </c>
      <c r="I21" s="30">
        <v>260</v>
      </c>
      <c r="J21" s="30">
        <v>325</v>
      </c>
      <c r="K21" s="75">
        <v>53339</v>
      </c>
      <c r="L21" s="30">
        <v>5940</v>
      </c>
      <c r="M21" s="30">
        <v>171200</v>
      </c>
      <c r="N21" s="28">
        <f>SUM(E21-K21-M21)</f>
        <v>1546823</v>
      </c>
    </row>
    <row r="22" spans="1:14" ht="26.25" customHeight="1">
      <c r="A22" s="20" t="s">
        <v>52</v>
      </c>
      <c r="B22" s="23" t="s">
        <v>11</v>
      </c>
      <c r="C22" s="28">
        <f>SUM(C23:C26)</f>
        <v>978511</v>
      </c>
      <c r="D22" s="28">
        <f aca="true" t="shared" si="5" ref="D22:M22">SUM(D23:D26)</f>
        <v>285155</v>
      </c>
      <c r="E22" s="28">
        <f t="shared" si="5"/>
        <v>1263666</v>
      </c>
      <c r="F22" s="28">
        <f t="shared" si="5"/>
        <v>197094</v>
      </c>
      <c r="G22" s="28">
        <f t="shared" si="5"/>
        <v>17952</v>
      </c>
      <c r="H22" s="28">
        <f t="shared" si="5"/>
        <v>470</v>
      </c>
      <c r="I22" s="28">
        <f t="shared" si="5"/>
        <v>8400</v>
      </c>
      <c r="J22" s="28">
        <f t="shared" si="5"/>
        <v>50422</v>
      </c>
      <c r="K22" s="74">
        <f t="shared" si="5"/>
        <v>119850</v>
      </c>
      <c r="L22" s="28">
        <f t="shared" si="5"/>
        <v>10161</v>
      </c>
      <c r="M22" s="28">
        <f t="shared" si="5"/>
        <v>234927</v>
      </c>
      <c r="N22" s="28">
        <f>SUM(N23:N26)</f>
        <v>908889</v>
      </c>
    </row>
    <row r="23" spans="1:14" ht="26.25" customHeight="1">
      <c r="A23" s="20" t="s">
        <v>94</v>
      </c>
      <c r="B23" s="23" t="s">
        <v>12</v>
      </c>
      <c r="C23" s="30">
        <v>17880</v>
      </c>
      <c r="D23" s="30">
        <v>2461</v>
      </c>
      <c r="E23" s="29">
        <f t="shared" si="2"/>
        <v>20341</v>
      </c>
      <c r="F23" s="29">
        <f t="shared" si="3"/>
        <v>53272</v>
      </c>
      <c r="G23" s="30">
        <v>4130</v>
      </c>
      <c r="H23" s="30">
        <v>0</v>
      </c>
      <c r="I23" s="30">
        <v>300</v>
      </c>
      <c r="J23" s="30">
        <v>48842</v>
      </c>
      <c r="K23" s="75">
        <v>0</v>
      </c>
      <c r="L23" s="30">
        <v>0</v>
      </c>
      <c r="M23" s="30">
        <v>796</v>
      </c>
      <c r="N23" s="28">
        <f>SUM(E23-K23-M23)</f>
        <v>19545</v>
      </c>
    </row>
    <row r="24" spans="1:14" ht="13.5">
      <c r="A24" s="19" t="s">
        <v>32</v>
      </c>
      <c r="B24" s="23" t="s">
        <v>13</v>
      </c>
      <c r="C24" s="30">
        <v>140366</v>
      </c>
      <c r="D24" s="30">
        <v>146074</v>
      </c>
      <c r="E24" s="29">
        <f t="shared" si="2"/>
        <v>286440</v>
      </c>
      <c r="F24" s="29">
        <f t="shared" si="3"/>
        <v>18972</v>
      </c>
      <c r="G24" s="30">
        <v>3793</v>
      </c>
      <c r="H24" s="30">
        <v>0</v>
      </c>
      <c r="I24" s="30">
        <v>1400</v>
      </c>
      <c r="J24" s="30">
        <v>187</v>
      </c>
      <c r="K24" s="75">
        <v>13592</v>
      </c>
      <c r="L24" s="30">
        <v>440</v>
      </c>
      <c r="M24" s="30">
        <v>5492</v>
      </c>
      <c r="N24" s="28">
        <f>SUM(E24-K24-M24)</f>
        <v>267356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20</v>
      </c>
      <c r="G25" s="30">
        <v>20</v>
      </c>
      <c r="H25" s="30">
        <v>0</v>
      </c>
      <c r="I25" s="30">
        <v>0</v>
      </c>
      <c r="J25" s="30">
        <v>0</v>
      </c>
      <c r="K25" s="75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820265</v>
      </c>
      <c r="D26" s="30">
        <v>136620</v>
      </c>
      <c r="E26" s="29">
        <f t="shared" si="2"/>
        <v>956885</v>
      </c>
      <c r="F26" s="29">
        <f t="shared" si="3"/>
        <v>124830</v>
      </c>
      <c r="G26" s="30">
        <v>10009</v>
      </c>
      <c r="H26" s="30">
        <v>470</v>
      </c>
      <c r="I26" s="30">
        <v>6700</v>
      </c>
      <c r="J26" s="30">
        <v>1393</v>
      </c>
      <c r="K26" s="75">
        <v>106258</v>
      </c>
      <c r="L26" s="30">
        <v>9721</v>
      </c>
      <c r="M26" s="30">
        <v>228639</v>
      </c>
      <c r="N26" s="28">
        <f>SUM(E26-K26-M26)</f>
        <v>621988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75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76"/>
      <c r="L28" s="12"/>
      <c r="M28" s="12"/>
      <c r="N28" s="12"/>
    </row>
    <row r="29" spans="1:14" ht="25.5" customHeight="1">
      <c r="A29" s="21"/>
      <c r="B29" s="22"/>
      <c r="C29" s="112" t="s">
        <v>88</v>
      </c>
      <c r="D29" s="112"/>
      <c r="E29" s="112"/>
      <c r="F29" s="30">
        <v>1</v>
      </c>
      <c r="G29" s="112" t="s">
        <v>89</v>
      </c>
      <c r="H29" s="112"/>
      <c r="I29" s="112"/>
      <c r="J29" s="112"/>
      <c r="K29" s="75">
        <v>11</v>
      </c>
      <c r="L29" s="12"/>
      <c r="M29" s="12"/>
      <c r="N29" s="12"/>
    </row>
    <row r="30" spans="1:14" ht="21.75" customHeight="1">
      <c r="A30" s="36" t="s">
        <v>103</v>
      </c>
      <c r="B30" s="117" t="s">
        <v>101</v>
      </c>
      <c r="C30" s="117"/>
      <c r="D30" s="117"/>
      <c r="E30" s="117"/>
      <c r="F30" s="117"/>
      <c r="G30" s="17"/>
      <c r="H30" s="17"/>
      <c r="I30" s="17"/>
      <c r="J30" s="109" t="s">
        <v>99</v>
      </c>
      <c r="K30" s="109"/>
      <c r="L30" s="109"/>
      <c r="M30" s="109"/>
      <c r="N30" s="109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77"/>
      <c r="L31" s="13"/>
      <c r="M31" s="13"/>
      <c r="N31" s="13"/>
    </row>
    <row r="32" spans="1:14" ht="12.75">
      <c r="A32" s="36" t="s">
        <v>96</v>
      </c>
      <c r="B32" s="118" t="s">
        <v>97</v>
      </c>
      <c r="C32" s="118"/>
      <c r="D32" s="118"/>
      <c r="E32" s="118"/>
      <c r="F32" s="118"/>
      <c r="G32" s="16"/>
      <c r="H32" s="16"/>
      <c r="I32" s="16"/>
      <c r="J32" s="109" t="s">
        <v>100</v>
      </c>
      <c r="K32" s="110"/>
      <c r="L32" s="110"/>
      <c r="M32" s="110"/>
      <c r="N32" s="110"/>
    </row>
    <row r="33" spans="1:14" ht="12.75">
      <c r="A33" s="67" t="s">
        <v>95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78"/>
      <c r="L34" s="11"/>
      <c r="M34" s="11"/>
      <c r="N34" s="11"/>
    </row>
    <row r="35" spans="2:14" ht="12.7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MDARR</cp:lastModifiedBy>
  <cp:lastPrinted>2013-01-03T11:03:19Z</cp:lastPrinted>
  <dcterms:created xsi:type="dcterms:W3CDTF">2003-10-20T11:34:47Z</dcterms:created>
  <dcterms:modified xsi:type="dcterms:W3CDTF">2013-01-03T11:33:02Z</dcterms:modified>
  <cp:category/>
  <cp:version/>
  <cp:contentType/>
  <cp:contentStatus/>
</cp:coreProperties>
</file>